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5053066\Desktop\"/>
    </mc:Choice>
  </mc:AlternateContent>
  <bookViews>
    <workbookView xWindow="120" yWindow="120" windowWidth="18960" windowHeight="11835" activeTab="1"/>
  </bookViews>
  <sheets>
    <sheet name="Перечень тарифов" sheetId="1" r:id="rId1"/>
    <sheet name="Т-ТЭ(2)" sheetId="2" r:id="rId2"/>
    <sheet name="Поставка" sheetId="3" r:id="rId3"/>
  </sheets>
  <externalReferences>
    <externalReference r:id="rId4"/>
  </externalReferences>
  <definedNames>
    <definedName name="dateApr">[1]Титульный!$F$16</definedName>
    <definedName name="DESCRIPTION_TERRITORY">[1]REESTR_DS!$B$2:$B$3</definedName>
    <definedName name="hlApr">'[1]Перечень тарифов'!$G$11</definedName>
    <definedName name="kind_group_rates_load_filter">[1]TEHSHEET!$AD$2:$AD$10</definedName>
    <definedName name="kind_of_cons">[1]TEHSHEET!$P$2:$P$6</definedName>
    <definedName name="kind_of_heat_transfer">[1]TEHSHEET!$M$2:$M$13</definedName>
    <definedName name="kind_of_scheme_in">[1]TEHSHEET!$O$2:$O$5</definedName>
    <definedName name="nameApr">'[1]Перечень тарифов'!$G$8</definedName>
    <definedName name="numberApr">[1]Титульный!$F$17</definedName>
    <definedName name="org">[1]Титульный!$F$24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W21" i="2"/>
  <c r="P21" i="2"/>
  <c r="I21" i="2"/>
  <c r="F15" i="2"/>
  <c r="F14" i="2"/>
  <c r="F13" i="2"/>
  <c r="G13" i="2" s="1"/>
  <c r="H13" i="2" s="1"/>
  <c r="I13" i="2" s="1"/>
  <c r="J13" i="2" s="1"/>
  <c r="K13" i="2" s="1"/>
  <c r="M13" i="2" s="1"/>
  <c r="N13" i="2" s="1"/>
  <c r="O13" i="2" s="1"/>
  <c r="P13" i="2" s="1"/>
  <c r="Q13" i="2" s="1"/>
  <c r="R13" i="2" s="1"/>
  <c r="T13" i="2" s="1"/>
  <c r="U13" i="2" s="1"/>
  <c r="V13" i="2" s="1"/>
  <c r="W13" i="2" s="1"/>
  <c r="X13" i="2" s="1"/>
  <c r="Y13" i="2" s="1"/>
  <c r="G7" i="2"/>
  <c r="G4" i="2"/>
  <c r="D2" i="2"/>
  <c r="D20" i="2"/>
</calcChain>
</file>

<file path=xl/sharedStrings.xml><?xml version="1.0" encoding="utf-8"?>
<sst xmlns="http://schemas.openxmlformats.org/spreadsheetml/2006/main" count="168" uniqueCount="94">
  <si>
    <t>Перечень установленных тарифов и технологически не связанных между собой систем теплоснабжения, в отношении которых устанавливаются различные тарифы в сфере теплоснабжения и горячего водоснабжения с использованием открытых систем теплоснабжения (информация раскрывается отдельно по каждой системе теплоснабжения)</t>
  </si>
  <si>
    <t>АО "ННПО имени М.В. Фрунзе"</t>
  </si>
  <si>
    <t>Наименование органа регулирования, принявшего решение об установлении цен (тарифов)</t>
  </si>
  <si>
    <t>Региональная служба по тарифам Нижегородской области</t>
  </si>
  <si>
    <t>Дата решения об установлении цен (тарифов)</t>
  </si>
  <si>
    <t>Номер решения об установлении цен (тарифов)</t>
  </si>
  <si>
    <t>Источник официального опубликования решения</t>
  </si>
  <si>
    <t>нет</t>
  </si>
  <si>
    <t>№п/п</t>
  </si>
  <si>
    <t>Вид тарифа</t>
  </si>
  <si>
    <t>Вид деятельности</t>
  </si>
  <si>
    <t>О</t>
  </si>
  <si>
    <t>Наименование тарифа</t>
  </si>
  <si>
    <t>Дифференциация по централизованным системам теплоснабжения</t>
  </si>
  <si>
    <t>Дифференциация по источникам тепловой энергии</t>
  </si>
  <si>
    <t>да/нет</t>
  </si>
  <si>
    <t>Описание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</si>
  <si>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</si>
  <si>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</si>
  <si>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</si>
  <si>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</si>
  <si>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</si>
  <si>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</si>
  <si>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</si>
  <si>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</si>
  <si>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</si>
  <si>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</si>
  <si>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</si>
  <si>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</si>
  <si>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</si>
  <si>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</si>
  <si>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</si>
  <si>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одноставочный</t>
  </si>
  <si>
    <t>№ п/п</t>
  </si>
  <si>
    <t>Наличие других периодов действия тарифа</t>
  </si>
  <si>
    <t>Величина установленного тарифа</t>
  </si>
  <si>
    <t>Срок действия цены (тарифа) на тепловую энергию (мощность)</t>
  </si>
  <si>
    <t>Одноставочный тариф, руб/Гкал</t>
  </si>
  <si>
    <t>Двухставочный тариф</t>
  </si>
  <si>
    <t>ставка за тепловую  энергию, руб/Гкал</t>
  </si>
  <si>
    <t>ставка за содержание тепловой мощности, тыс.руб./Гкал/ч/мес</t>
  </si>
  <si>
    <t>дата начала</t>
  </si>
  <si>
    <t>дата окончания</t>
  </si>
  <si>
    <t>1.1</t>
  </si>
  <si>
    <t>1.1.1</t>
  </si>
  <si>
    <t>1.1.1.1</t>
  </si>
  <si>
    <t>1.1.1.1.1</t>
  </si>
  <si>
    <t>Схема подключения теплопотребляющей установки к коллектору источника тепловой энергии</t>
  </si>
  <si>
    <t>1.1.1.1.1.1</t>
  </si>
  <si>
    <t>Группа потребителей</t>
  </si>
  <si>
    <t>да</t>
  </si>
  <si>
    <t>Добавить вид теплоносителя (параметры теплоносителя)</t>
  </si>
  <si>
    <t>Добавить группу потребителей</t>
  </si>
  <si>
    <t>Добавить схему подключения</t>
  </si>
  <si>
    <t>Информация об условиях, на которых осуществляется поставка регулируемых товаров (оказание регулируемых услуг)</t>
  </si>
  <si>
    <t>Информация, подлежащая раскрытию</t>
  </si>
  <si>
    <t>Ссылки
на материалы</t>
  </si>
  <si>
    <t>Содержание</t>
  </si>
  <si>
    <t>Примечание*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</si>
  <si>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</si>
  <si>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</si>
  <si>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</si>
  <si>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</si>
  <si>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</si>
  <si>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www.rstno.ru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</si>
  <si>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</si>
  <si>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Оказание услуг по передаче тепловой энергии, теплоносителя; Реализация тепловой энергии (мощности), теплоносителя</t>
  </si>
  <si>
    <t>Дифференциация по территории действия тарифов</t>
  </si>
  <si>
    <t>город Нижний Новгород</t>
  </si>
  <si>
    <t>Наличие двухставочного тарифа</t>
  </si>
  <si>
    <t>Информация об утвержденных тарифах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</si>
  <si>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Параметры дифференциации /
Вид теплоносителя
(Параметры теплоносителя)</t>
  </si>
  <si>
    <t>Территория действия тарифа</t>
  </si>
  <si>
    <t>без дифференциации</t>
  </si>
  <si>
    <t>01.07.2021</t>
  </si>
  <si>
    <t>30.06.2022</t>
  </si>
  <si>
    <t>01.07.2022</t>
  </si>
  <si>
    <t>30.06.2023</t>
  </si>
  <si>
    <t>01.07.2023</t>
  </si>
  <si>
    <t>30.06.2024</t>
  </si>
  <si>
    <t>Добавить территорию действия тарифа</t>
  </si>
  <si>
    <t>публичные договора не заключались</t>
  </si>
  <si>
    <t>сведения о договорах, заключенных в соответствии с частью 2.1 статьи 8 Федерального закона "О теплоснабжении"</t>
  </si>
  <si>
    <t>Предоставлены</t>
  </si>
  <si>
    <t>https://regportal-tariff.ru/disclo/get_file?p_guid=b576fe65-4faa-4dee-9b73-fc7e9daf7002</t>
  </si>
  <si>
    <t>1.2</t>
  </si>
  <si>
    <t>сведения о договорах, заключенных в соответствии с частью 2.2 статьи 8 Федерального закона "О теплоснабжении"</t>
  </si>
  <si>
    <t>1.2.0</t>
  </si>
  <si>
    <t>1.2.1</t>
  </si>
  <si>
    <t>https://regportal-tariff.ru/disclo/get_file?p_guid=d60c498c-0161-4e86-a259-49ca192dcf78</t>
  </si>
  <si>
    <t>https://regportal-tariff.ru/disclo/get_file?p_guid=65837302-c408-4ef0-a113-0ae780eba1d2</t>
  </si>
  <si>
    <t>№190-ФЗ от 27.07.2010</t>
  </si>
  <si>
    <t>469-29-67</t>
  </si>
  <si>
    <t>38/8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</si>
</sst>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8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55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indexed="22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/>
      <diagonal/>
    </border>
    <border>
      <left/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/>
      <top style="thin">
        <color indexed="22"/>
      </top>
      <bottom/>
      <diagonal/>
    </border>
    <border>
      <left style="thin">
        <color rgb="FFD3DBDB"/>
      </left>
      <right/>
      <top/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/>
      <bottom/>
      <diagonal/>
    </border>
    <border>
      <left style="thin">
        <color rgb="FFD3DBDB"/>
      </left>
      <right style="thin">
        <color rgb="FFD3DBDB"/>
      </right>
      <top/>
      <bottom style="thin">
        <color indexed="22"/>
      </bottom>
      <diagonal/>
    </border>
    <border>
      <left style="thin">
        <color rgb="FFD3DBDB"/>
      </left>
      <right/>
      <top/>
      <bottom style="thin">
        <color indexed="22"/>
      </bottom>
      <diagonal/>
    </border>
    <border>
      <left style="thin">
        <color rgb="FFD3D3D6"/>
      </left>
      <right/>
      <top style="thin">
        <color rgb="FFD3D3D6"/>
      </top>
      <bottom style="thin">
        <color rgb="FFD3DBDB"/>
      </bottom>
      <diagonal/>
    </border>
    <border>
      <left/>
      <right/>
      <top style="thin">
        <color rgb="FFD3D3D6"/>
      </top>
      <bottom style="thin">
        <color rgb="FFD3DBDB"/>
      </bottom>
      <diagonal/>
    </border>
    <border>
      <left style="thin">
        <color indexed="22"/>
      </left>
      <right/>
      <top style="thin">
        <color rgb="FFD3DBDB"/>
      </top>
      <bottom style="thin">
        <color rgb="FFD3DBDB"/>
      </bottom>
      <diagonal/>
    </border>
    <border>
      <left style="thin">
        <color indexed="22"/>
      </left>
      <right/>
      <top style="thin">
        <color rgb="FFD3DBDB"/>
      </top>
      <bottom/>
      <diagonal/>
    </border>
    <border>
      <left/>
      <right/>
      <top/>
      <bottom style="thin">
        <color rgb="FFD3DBDB"/>
      </bottom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37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3" borderId="11" applyNumberFormat="0">
      <alignment horizontal="center" vertical="center"/>
    </xf>
    <xf numFmtId="0" fontId="26" fillId="34" borderId="10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4" fillId="0" borderId="12" applyBorder="0">
      <alignment horizontal="center" vertical="center" wrapText="1"/>
    </xf>
    <xf numFmtId="49" fontId="22" fillId="0" borderId="0" applyBorder="0">
      <alignment vertical="top"/>
    </xf>
    <xf numFmtId="0" fontId="31" fillId="0" borderId="0"/>
    <xf numFmtId="0" fontId="1" fillId="0" borderId="0"/>
    <xf numFmtId="0" fontId="18" fillId="0" borderId="0"/>
    <xf numFmtId="0" fontId="17" fillId="35" borderId="0" applyNumberFormat="0" applyBorder="0" applyAlignment="0">
      <alignment horizontal="left" vertical="center"/>
    </xf>
    <xf numFmtId="49" fontId="22" fillId="0" borderId="0" applyBorder="0">
      <alignment vertical="top"/>
    </xf>
    <xf numFmtId="49" fontId="22" fillId="35" borderId="0" applyBorder="0">
      <alignment vertical="top"/>
    </xf>
    <xf numFmtId="0" fontId="18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17" fillId="7" borderId="8" applyNumberFormat="0" applyFont="0" applyAlignment="0" applyProtection="0"/>
    <xf numFmtId="49" fontId="17" fillId="0" borderId="0" applyBorder="0">
      <alignment vertical="top"/>
    </xf>
    <xf numFmtId="0" fontId="26" fillId="34" borderId="10" applyNumberFormat="0" applyAlignment="0" applyProtection="0"/>
    <xf numFmtId="0" fontId="18" fillId="0" borderId="0"/>
    <xf numFmtId="0" fontId="17" fillId="35" borderId="0" applyNumberFormat="0" applyBorder="0" applyAlignment="0">
      <alignment horizontal="left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26" fillId="34" borderId="10" applyNumberFormat="0" applyAlignment="0" applyProtection="0"/>
    <xf numFmtId="0" fontId="18" fillId="0" borderId="0"/>
    <xf numFmtId="0" fontId="17" fillId="35" borderId="0" applyNumberFormat="0" applyBorder="0" applyAlignment="0">
      <alignment horizontal="left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1">
    <xf numFmtId="0" fontId="0" fillId="0" borderId="0" xfId="0"/>
    <xf numFmtId="49" fontId="17" fillId="0" borderId="0" xfId="40">
      <alignment vertical="top"/>
    </xf>
    <xf numFmtId="0" fontId="39" fillId="0" borderId="0" xfId="40" applyNumberFormat="1" applyFont="1" applyAlignment="1">
      <alignment vertical="center"/>
    </xf>
    <xf numFmtId="49" fontId="22" fillId="0" borderId="13" xfId="81" applyNumberFormat="1" applyFont="1" applyFill="1" applyBorder="1" applyAlignment="1" applyProtection="1">
      <alignment horizontal="center" vertical="center" wrapText="1"/>
    </xf>
    <xf numFmtId="0" fontId="22" fillId="0" borderId="0" xfId="80" applyFont="1" applyFill="1" applyBorder="1" applyAlignment="1" applyProtection="1">
      <alignment vertical="center" wrapText="1"/>
    </xf>
    <xf numFmtId="49" fontId="22" fillId="0" borderId="0" xfId="81" applyNumberFormat="1" applyFont="1" applyFill="1" applyBorder="1" applyAlignment="1" applyProtection="1">
      <alignment horizontal="center" vertical="center" wrapText="1"/>
    </xf>
    <xf numFmtId="0" fontId="39" fillId="0" borderId="0" xfId="40" applyNumberFormat="1" applyFont="1" applyBorder="1" applyAlignment="1">
      <alignment vertical="center"/>
    </xf>
    <xf numFmtId="0" fontId="17" fillId="0" borderId="0" xfId="40" applyNumberFormat="1" applyBorder="1" applyAlignment="1">
      <alignment vertical="center"/>
    </xf>
    <xf numFmtId="0" fontId="22" fillId="0" borderId="30" xfId="80" applyFont="1" applyFill="1" applyBorder="1" applyAlignment="1" applyProtection="1">
      <alignment vertical="center" wrapText="1"/>
    </xf>
    <xf numFmtId="49" fontId="22" fillId="0" borderId="30" xfId="81" applyNumberFormat="1" applyFont="1" applyFill="1" applyBorder="1" applyAlignment="1" applyProtection="1">
      <alignment vertical="center" wrapText="1"/>
    </xf>
    <xf numFmtId="0" fontId="30" fillId="0" borderId="0" xfId="70" applyFont="1" applyFill="1" applyBorder="1" applyAlignment="1" applyProtection="1">
      <alignment vertical="center" wrapText="1"/>
    </xf>
    <xf numFmtId="49" fontId="22" fillId="0" borderId="30" xfId="81" applyNumberFormat="1" applyFont="1" applyFill="1" applyBorder="1" applyAlignment="1" applyProtection="1">
      <alignment horizontal="center" vertical="center" wrapText="1"/>
    </xf>
    <xf numFmtId="0" fontId="22" fillId="0" borderId="18" xfId="70" applyFont="1" applyFill="1" applyBorder="1" applyAlignment="1" applyProtection="1">
      <alignment vertical="center" wrapText="1"/>
    </xf>
    <xf numFmtId="49" fontId="17" fillId="0" borderId="0" xfId="85">
      <alignment vertical="top"/>
    </xf>
    <xf numFmtId="49" fontId="17" fillId="36" borderId="18" xfId="81" applyNumberFormat="1" applyFont="1" applyFill="1" applyBorder="1" applyAlignment="1" applyProtection="1">
      <alignment horizontal="center" vertical="center" wrapText="1"/>
    </xf>
    <xf numFmtId="49" fontId="22" fillId="36" borderId="18" xfId="81" applyNumberFormat="1" applyFont="1" applyFill="1" applyBorder="1" applyAlignment="1" applyProtection="1">
      <alignment horizontal="center" vertical="center" wrapText="1"/>
    </xf>
    <xf numFmtId="0" fontId="22" fillId="0" borderId="0" xfId="70" applyFont="1" applyFill="1" applyBorder="1" applyAlignment="1" applyProtection="1">
      <alignment horizontal="center" vertical="center" wrapText="1"/>
    </xf>
    <xf numFmtId="0" fontId="22" fillId="0" borderId="13" xfId="80" applyFont="1" applyFill="1" applyBorder="1" applyAlignment="1" applyProtection="1">
      <alignment horizontal="center" vertical="center" wrapText="1"/>
    </xf>
    <xf numFmtId="0" fontId="42" fillId="0" borderId="13" xfId="80" applyFont="1" applyFill="1" applyBorder="1" applyAlignment="1" applyProtection="1">
      <alignment horizontal="center" vertical="center" wrapText="1"/>
    </xf>
    <xf numFmtId="49" fontId="43" fillId="40" borderId="0" xfId="71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22" fillId="0" borderId="17" xfId="71" applyNumberFormat="1" applyFont="1" applyFill="1" applyBorder="1" applyAlignment="1" applyProtection="1">
      <alignment horizontal="center" vertical="center" wrapText="1"/>
    </xf>
    <xf numFmtId="49" fontId="22" fillId="0" borderId="17" xfId="81" applyNumberFormat="1" applyFont="1" applyFill="1" applyBorder="1" applyAlignment="1" applyProtection="1">
      <alignment horizontal="center" vertical="center" wrapText="1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49" fontId="22" fillId="0" borderId="17" xfId="71" applyNumberFormat="1" applyFont="1" applyFill="1" applyBorder="1" applyAlignment="1" applyProtection="1">
      <alignment horizontal="center" vertical="center" wrapText="1"/>
    </xf>
    <xf numFmtId="49" fontId="0" fillId="0" borderId="17" xfId="0" applyNumberFormat="1" applyFill="1" applyBorder="1" applyAlignment="1" applyProtection="1">
      <alignment horizontal="center" vertical="center"/>
    </xf>
    <xf numFmtId="49" fontId="22" fillId="0" borderId="13" xfId="71" applyNumberFormat="1" applyFont="1" applyFill="1" applyBorder="1" applyAlignment="1" applyProtection="1">
      <alignment horizontal="center" vertical="center" wrapText="1"/>
    </xf>
    <xf numFmtId="49" fontId="0" fillId="0" borderId="17" xfId="0" applyNumberFormat="1" applyFill="1" applyBorder="1" applyAlignment="1" applyProtection="1">
      <alignment horizontal="left" vertical="center"/>
    </xf>
    <xf numFmtId="49" fontId="22" fillId="0" borderId="39" xfId="81" applyNumberFormat="1" applyFont="1" applyFill="1" applyBorder="1" applyAlignment="1" applyProtection="1">
      <alignment horizontal="center" vertical="center" wrapText="1"/>
    </xf>
    <xf numFmtId="49" fontId="22" fillId="0" borderId="25" xfId="81" applyNumberFormat="1" applyFont="1" applyFill="1" applyBorder="1" applyAlignment="1" applyProtection="1">
      <alignment horizontal="center" vertical="center" wrapText="1"/>
    </xf>
    <xf numFmtId="49" fontId="0" fillId="40" borderId="17" xfId="0" applyNumberFormat="1" applyFill="1" applyBorder="1" applyAlignment="1" applyProtection="1">
      <alignment horizontal="left" vertical="center" wrapText="1"/>
    </xf>
    <xf numFmtId="0" fontId="38" fillId="0" borderId="41" xfId="0" applyNumberFormat="1" applyFont="1" applyFill="1" applyBorder="1" applyAlignment="1" applyProtection="1">
      <alignment horizontal="left" vertical="center"/>
    </xf>
    <xf numFmtId="0" fontId="38" fillId="36" borderId="32" xfId="0" applyNumberFormat="1" applyFont="1" applyFill="1" applyBorder="1" applyAlignment="1" applyProtection="1">
      <alignment horizontal="left" vertical="center"/>
    </xf>
    <xf numFmtId="49" fontId="22" fillId="0" borderId="41" xfId="71" applyNumberFormat="1" applyFont="1" applyFill="1" applyBorder="1" applyAlignment="1" applyProtection="1">
      <alignment horizontal="center" vertical="center" wrapText="1"/>
    </xf>
    <xf numFmtId="0" fontId="38" fillId="0" borderId="26" xfId="0" applyNumberFormat="1" applyFont="1" applyFill="1" applyBorder="1" applyAlignment="1" applyProtection="1">
      <alignment horizontal="left" vertical="center"/>
    </xf>
    <xf numFmtId="0" fontId="38" fillId="36" borderId="33" xfId="0" applyNumberFormat="1" applyFont="1" applyFill="1" applyBorder="1" applyAlignment="1" applyProtection="1">
      <alignment horizontal="left" vertical="center"/>
    </xf>
    <xf numFmtId="0" fontId="38" fillId="36" borderId="34" xfId="0" applyNumberFormat="1" applyFont="1" applyFill="1" applyBorder="1" applyAlignment="1" applyProtection="1">
      <alignment horizontal="left" vertical="center"/>
    </xf>
    <xf numFmtId="0" fontId="38" fillId="36" borderId="16" xfId="0" applyNumberFormat="1" applyFont="1" applyFill="1" applyBorder="1" applyAlignment="1" applyProtection="1">
      <alignment horizontal="left" vertical="center"/>
    </xf>
    <xf numFmtId="0" fontId="38" fillId="36" borderId="18" xfId="0" applyNumberFormat="1" applyFont="1" applyFill="1" applyBorder="1" applyAlignment="1" applyProtection="1">
      <alignment horizontal="left" vertical="center"/>
    </xf>
    <xf numFmtId="0" fontId="38" fillId="36" borderId="40" xfId="0" applyNumberFormat="1" applyFont="1" applyFill="1" applyBorder="1" applyAlignment="1" applyProtection="1">
      <alignment horizontal="left" vertical="center"/>
    </xf>
    <xf numFmtId="0" fontId="30" fillId="0" borderId="0" xfId="83" applyFont="1" applyBorder="1" applyAlignment="1">
      <alignment horizontal="center" vertical="center" wrapText="1"/>
    </xf>
    <xf numFmtId="0" fontId="22" fillId="40" borderId="0" xfId="82" applyFont="1" applyFill="1" applyBorder="1" applyAlignment="1" applyProtection="1">
      <alignment vertical="center" wrapText="1"/>
    </xf>
    <xf numFmtId="0" fontId="24" fillId="40" borderId="0" xfId="82" applyFont="1" applyFill="1" applyBorder="1" applyAlignment="1" applyProtection="1">
      <alignment horizontal="center" vertical="center" wrapText="1"/>
    </xf>
    <xf numFmtId="0" fontId="22" fillId="0" borderId="0" xfId="80" applyFont="1" applyFill="1" applyBorder="1" applyAlignment="1" applyProtection="1">
      <alignment horizontal="left" vertical="center" wrapText="1"/>
    </xf>
    <xf numFmtId="0" fontId="22" fillId="40" borderId="0" xfId="81" applyNumberFormat="1" applyFont="1" applyFill="1" applyBorder="1" applyAlignment="1" applyProtection="1">
      <alignment horizontal="center" vertical="center" wrapText="1"/>
    </xf>
    <xf numFmtId="0" fontId="0" fillId="43" borderId="13" xfId="79" applyFont="1" applyFill="1" applyBorder="1" applyAlignment="1" applyProtection="1">
      <alignment horizontal="center" vertical="center" wrapText="1"/>
    </xf>
    <xf numFmtId="0" fontId="0" fillId="43" borderId="13" xfId="80" applyFont="1" applyFill="1" applyBorder="1" applyAlignment="1" applyProtection="1">
      <alignment horizontal="center" vertical="center" wrapText="1"/>
    </xf>
    <xf numFmtId="0" fontId="43" fillId="40" borderId="0" xfId="71" applyNumberFormat="1" applyFont="1" applyFill="1" applyBorder="1" applyAlignment="1" applyProtection="1">
      <alignment horizontal="center" vertical="center" wrapText="1"/>
    </xf>
    <xf numFmtId="49" fontId="22" fillId="40" borderId="14" xfId="82" applyNumberFormat="1" applyFont="1" applyFill="1" applyBorder="1" applyAlignment="1" applyProtection="1">
      <alignment horizontal="left" vertical="center" wrapText="1"/>
    </xf>
    <xf numFmtId="0" fontId="22" fillId="0" borderId="27" xfId="80" applyFont="1" applyFill="1" applyBorder="1" applyAlignment="1" applyProtection="1">
      <alignment vertical="center" wrapText="1"/>
    </xf>
    <xf numFmtId="49" fontId="22" fillId="40" borderId="13" xfId="82" applyNumberFormat="1" applyFont="1" applyFill="1" applyBorder="1" applyAlignment="1" applyProtection="1">
      <alignment horizontal="left" vertical="center" wrapText="1"/>
    </xf>
    <xf numFmtId="0" fontId="22" fillId="40" borderId="20" xfId="82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>
      <alignment vertical="top"/>
    </xf>
    <xf numFmtId="0" fontId="22" fillId="40" borderId="13" xfId="82" applyNumberFormat="1" applyFont="1" applyFill="1" applyBorder="1" applyAlignment="1" applyProtection="1">
      <alignment horizontal="left" vertical="center" wrapText="1" indent="4"/>
    </xf>
    <xf numFmtId="0" fontId="22" fillId="40" borderId="13" xfId="82" applyNumberFormat="1" applyFont="1" applyFill="1" applyBorder="1" applyAlignment="1" applyProtection="1">
      <alignment horizontal="left" vertical="center" wrapText="1" indent="5"/>
    </xf>
    <xf numFmtId="0" fontId="22" fillId="40" borderId="13" xfId="82" applyNumberFormat="1" applyFont="1" applyFill="1" applyBorder="1" applyAlignment="1" applyProtection="1">
      <alignment horizontal="left" vertical="center" wrapText="1"/>
    </xf>
    <xf numFmtId="0" fontId="22" fillId="38" borderId="13" xfId="82" applyNumberFormat="1" applyFont="1" applyFill="1" applyBorder="1" applyAlignment="1" applyProtection="1">
      <alignment horizontal="left" vertical="center" wrapText="1" indent="6"/>
      <protection locked="0"/>
    </xf>
    <xf numFmtId="4" fontId="22" fillId="38" borderId="13" xfId="67" applyNumberFormat="1" applyFont="1" applyFill="1" applyBorder="1" applyAlignment="1" applyProtection="1">
      <alignment horizontal="right" vertical="center" wrapText="1"/>
      <protection locked="0"/>
    </xf>
    <xf numFmtId="4" fontId="22" fillId="40" borderId="13" xfId="67" applyNumberFormat="1" applyFont="1" applyFill="1" applyBorder="1" applyAlignment="1" applyProtection="1">
      <alignment horizontal="right" vertical="center" wrapText="1"/>
      <protection locked="0"/>
    </xf>
    <xf numFmtId="4" fontId="22" fillId="40" borderId="14" xfId="67" applyNumberFormat="1" applyFont="1" applyFill="1" applyBorder="1" applyAlignment="1" applyProtection="1">
      <alignment horizontal="right" vertical="center" wrapText="1"/>
      <protection locked="0"/>
    </xf>
    <xf numFmtId="49" fontId="22" fillId="36" borderId="14" xfId="82" applyNumberFormat="1" applyFont="1" applyFill="1" applyBorder="1" applyAlignment="1" applyProtection="1">
      <alignment horizontal="left" vertical="center" wrapText="1"/>
    </xf>
    <xf numFmtId="0" fontId="22" fillId="0" borderId="16" xfId="82" applyNumberFormat="1" applyFont="1" applyFill="1" applyBorder="1" applyAlignment="1" applyProtection="1">
      <alignment horizontal="left" vertical="center" wrapText="1" indent="6"/>
    </xf>
    <xf numFmtId="4" fontId="22" fillId="0" borderId="16" xfId="67" applyNumberFormat="1" applyFont="1" applyFill="1" applyBorder="1" applyAlignment="1" applyProtection="1">
      <alignment horizontal="right" vertical="center" wrapText="1"/>
    </xf>
    <xf numFmtId="4" fontId="44" fillId="0" borderId="13" xfId="67" applyNumberFormat="1" applyFont="1" applyFill="1" applyBorder="1" applyAlignment="1" applyProtection="1">
      <alignment horizontal="center" vertical="center" wrapText="1"/>
    </xf>
    <xf numFmtId="0" fontId="33" fillId="36" borderId="14" xfId="0" applyFont="1" applyFill="1" applyBorder="1" applyAlignment="1" applyProtection="1">
      <alignment horizontal="center" vertical="center"/>
    </xf>
    <xf numFmtId="0" fontId="38" fillId="36" borderId="16" xfId="0" applyFont="1" applyFill="1" applyBorder="1" applyAlignment="1" applyProtection="1">
      <alignment horizontal="left" vertical="center" indent="6"/>
    </xf>
    <xf numFmtId="0" fontId="38" fillId="36" borderId="16" xfId="0" applyFont="1" applyFill="1" applyBorder="1" applyAlignment="1" applyProtection="1">
      <alignment horizontal="left" vertical="center" indent="4"/>
    </xf>
    <xf numFmtId="0" fontId="33" fillId="36" borderId="16" xfId="0" applyFont="1" applyFill="1" applyBorder="1" applyAlignment="1" applyProtection="1">
      <alignment horizontal="left" vertical="center"/>
    </xf>
    <xf numFmtId="49" fontId="0" fillId="36" borderId="18" xfId="81" applyNumberFormat="1" applyFont="1" applyFill="1" applyBorder="1" applyAlignment="1" applyProtection="1">
      <alignment horizontal="center" vertical="center" wrapText="1"/>
    </xf>
    <xf numFmtId="0" fontId="38" fillId="36" borderId="16" xfId="0" applyFont="1" applyFill="1" applyBorder="1" applyAlignment="1" applyProtection="1">
      <alignment horizontal="left" vertical="center" indent="5"/>
    </xf>
    <xf numFmtId="0" fontId="38" fillId="36" borderId="16" xfId="0" applyFont="1" applyFill="1" applyBorder="1" applyAlignment="1" applyProtection="1">
      <alignment horizontal="left" vertical="center" indent="3"/>
    </xf>
    <xf numFmtId="0" fontId="38" fillId="36" borderId="16" xfId="0" applyFont="1" applyFill="1" applyBorder="1" applyAlignment="1" applyProtection="1">
      <alignment horizontal="left" vertical="center" indent="2"/>
    </xf>
    <xf numFmtId="0" fontId="38" fillId="36" borderId="16" xfId="0" applyFont="1" applyFill="1" applyBorder="1" applyAlignment="1" applyProtection="1">
      <alignment horizontal="left" vertical="center" indent="1"/>
    </xf>
    <xf numFmtId="0" fontId="22" fillId="40" borderId="0" xfId="82" applyFont="1" applyFill="1" applyBorder="1" applyAlignment="1" applyProtection="1">
      <alignment horizontal="center" vertical="center" wrapText="1"/>
    </xf>
    <xf numFmtId="0" fontId="22" fillId="40" borderId="13" xfId="82" applyFont="1" applyFill="1" applyBorder="1" applyAlignment="1" applyProtection="1">
      <alignment horizontal="center" vertical="center" wrapText="1"/>
    </xf>
    <xf numFmtId="0" fontId="0" fillId="0" borderId="13" xfId="71" applyFont="1" applyFill="1" applyBorder="1" applyAlignment="1" applyProtection="1">
      <alignment horizontal="center" vertical="center" wrapText="1"/>
    </xf>
    <xf numFmtId="49" fontId="22" fillId="40" borderId="13" xfId="82" applyNumberFormat="1" applyFont="1" applyFill="1" applyBorder="1" applyAlignment="1" applyProtection="1">
      <alignment horizontal="center" vertical="center" wrapText="1"/>
    </xf>
    <xf numFmtId="0" fontId="22" fillId="0" borderId="13" xfId="82" applyFont="1" applyFill="1" applyBorder="1" applyAlignment="1" applyProtection="1">
      <alignment horizontal="left" vertical="center" wrapText="1"/>
    </xf>
    <xf numFmtId="49" fontId="22" fillId="41" borderId="17" xfId="81" applyNumberFormat="1" applyFont="1" applyFill="1" applyBorder="1" applyAlignment="1" applyProtection="1">
      <alignment horizontal="center" vertical="center" wrapText="1"/>
    </xf>
    <xf numFmtId="49" fontId="25" fillId="40" borderId="13" xfId="67" applyNumberFormat="1" applyFont="1" applyFill="1" applyBorder="1" applyAlignment="1" applyProtection="1">
      <alignment horizontal="left" vertical="center" wrapText="1"/>
      <protection locked="0"/>
    </xf>
    <xf numFmtId="0" fontId="22" fillId="0" borderId="13" xfId="67" applyNumberFormat="1" applyFont="1" applyFill="1" applyBorder="1" applyAlignment="1" applyProtection="1">
      <alignment horizontal="left" vertical="center" wrapText="1"/>
    </xf>
    <xf numFmtId="49" fontId="22" fillId="38" borderId="13" xfId="82" applyNumberFormat="1" applyFont="1" applyFill="1" applyBorder="1" applyAlignment="1" applyProtection="1">
      <alignment horizontal="left" vertical="center" wrapText="1"/>
      <protection locked="0"/>
    </xf>
    <xf numFmtId="49" fontId="22" fillId="0" borderId="13" xfId="82" applyNumberFormat="1" applyFont="1" applyFill="1" applyBorder="1" applyAlignment="1" applyProtection="1">
      <alignment horizontal="center" vertical="center" wrapText="1"/>
    </xf>
    <xf numFmtId="0" fontId="22" fillId="0" borderId="13" xfId="82" applyFont="1" applyFill="1" applyBorder="1" applyAlignment="1" applyProtection="1">
      <alignment horizontal="left" vertical="center" wrapText="1" indent="1"/>
    </xf>
    <xf numFmtId="49" fontId="25" fillId="0" borderId="13" xfId="67" applyNumberFormat="1" applyFont="1" applyFill="1" applyBorder="1" applyAlignment="1" applyProtection="1">
      <alignment horizontal="left" vertical="center" wrapText="1"/>
    </xf>
    <xf numFmtId="49" fontId="22" fillId="0" borderId="13" xfId="82" applyNumberFormat="1" applyFont="1" applyFill="1" applyBorder="1" applyAlignment="1" applyProtection="1">
      <alignment horizontal="left" vertical="center" wrapText="1"/>
    </xf>
    <xf numFmtId="0" fontId="22" fillId="40" borderId="13" xfId="67" applyNumberFormat="1" applyFont="1" applyFill="1" applyBorder="1" applyAlignment="1" applyProtection="1">
      <alignment horizontal="left" vertical="center" wrapText="1"/>
    </xf>
    <xf numFmtId="49" fontId="22" fillId="42" borderId="13" xfId="82" applyNumberFormat="1" applyFont="1" applyFill="1" applyBorder="1" applyAlignment="1" applyProtection="1">
      <alignment horizontal="left" vertical="center" wrapText="1"/>
      <protection locked="0"/>
    </xf>
    <xf numFmtId="49" fontId="45" fillId="0" borderId="17" xfId="81" applyNumberFormat="1" applyFont="1" applyFill="1" applyBorder="1" applyAlignment="1" applyProtection="1">
      <alignment horizontal="center" vertical="center" wrapText="1"/>
    </xf>
    <xf numFmtId="49" fontId="22" fillId="38" borderId="13" xfId="82" applyNumberFormat="1" applyFont="1" applyFill="1" applyBorder="1" applyAlignment="1" applyProtection="1">
      <alignment horizontal="left" vertical="center" wrapText="1" indent="2"/>
      <protection locked="0"/>
    </xf>
    <xf numFmtId="49" fontId="45" fillId="0" borderId="13" xfId="81" applyNumberFormat="1" applyFont="1" applyFill="1" applyBorder="1" applyAlignment="1" applyProtection="1">
      <alignment horizontal="center" vertical="center" wrapText="1"/>
    </xf>
    <xf numFmtId="49" fontId="40" fillId="38" borderId="13" xfId="67" applyNumberFormat="1" applyFont="1" applyFill="1" applyBorder="1" applyAlignment="1" applyProtection="1">
      <alignment horizontal="left" vertical="center" wrapText="1"/>
      <protection locked="0"/>
    </xf>
    <xf numFmtId="0" fontId="22" fillId="38" borderId="13" xfId="67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82" applyFont="1" applyFill="1" applyAlignment="1" applyProtection="1">
      <alignment horizontal="right" vertical="top" wrapText="1"/>
    </xf>
    <xf numFmtId="0" fontId="30" fillId="0" borderId="0" xfId="82" applyFont="1" applyFill="1" applyAlignment="1" applyProtection="1">
      <alignment vertical="center"/>
    </xf>
    <xf numFmtId="0" fontId="30" fillId="0" borderId="0" xfId="82" applyFont="1" applyFill="1" applyAlignment="1" applyProtection="1">
      <alignment vertical="center" wrapText="1"/>
    </xf>
    <xf numFmtId="0" fontId="0" fillId="0" borderId="28" xfId="0" applyNumberFormat="1" applyBorder="1" applyAlignment="1">
      <alignment horizontal="center" vertical="center"/>
    </xf>
    <xf numFmtId="0" fontId="22" fillId="39" borderId="39" xfId="71" applyNumberFormat="1" applyFont="1" applyFill="1" applyBorder="1" applyAlignment="1" applyProtection="1">
      <alignment horizontal="left" vertical="center" wrapText="1"/>
    </xf>
    <xf numFmtId="0" fontId="22" fillId="38" borderId="42" xfId="71" applyNumberFormat="1" applyFont="1" applyFill="1" applyBorder="1" applyAlignment="1" applyProtection="1">
      <alignment horizontal="left" vertical="center" wrapText="1"/>
    </xf>
    <xf numFmtId="0" fontId="22" fillId="38" borderId="43" xfId="71" applyNumberFormat="1" applyFont="1" applyFill="1" applyBorder="1" applyAlignment="1" applyProtection="1">
      <alignment horizontal="left" vertical="center" wrapText="1"/>
    </xf>
    <xf numFmtId="0" fontId="22" fillId="39" borderId="37" xfId="81" applyNumberFormat="1" applyFont="1" applyFill="1" applyBorder="1" applyAlignment="1" applyProtection="1">
      <alignment horizontal="left" vertical="center" wrapText="1"/>
    </xf>
    <xf numFmtId="0" fontId="22" fillId="41" borderId="38" xfId="81" applyNumberFormat="1" applyFont="1" applyFill="1" applyBorder="1" applyAlignment="1" applyProtection="1">
      <alignment horizontal="left" vertical="center" wrapText="1"/>
    </xf>
    <xf numFmtId="0" fontId="22" fillId="41" borderId="44" xfId="81" applyNumberFormat="1" applyFont="1" applyFill="1" applyBorder="1" applyAlignment="1" applyProtection="1">
      <alignment horizontal="left" vertical="center" wrapText="1"/>
    </xf>
    <xf numFmtId="49" fontId="22" fillId="39" borderId="39" xfId="81" applyNumberFormat="1" applyFont="1" applyFill="1" applyBorder="1" applyAlignment="1" applyProtection="1">
      <alignment horizontal="center" vertical="center" wrapText="1"/>
    </xf>
    <xf numFmtId="49" fontId="22" fillId="41" borderId="19" xfId="81" applyNumberFormat="1" applyFont="1" applyFill="1" applyBorder="1" applyAlignment="1" applyProtection="1">
      <alignment horizontal="center" vertical="center" wrapText="1"/>
    </xf>
    <xf numFmtId="49" fontId="22" fillId="41" borderId="41" xfId="81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22" fillId="0" borderId="17" xfId="80" applyFont="1" applyFill="1" applyBorder="1" applyAlignment="1" applyProtection="1">
      <alignment horizontal="center" vertical="center" wrapText="1"/>
    </xf>
    <xf numFmtId="0" fontId="22" fillId="0" borderId="20" xfId="80" applyFont="1" applyFill="1" applyBorder="1" applyAlignment="1" applyProtection="1">
      <alignment horizontal="center" vertical="center" wrapText="1"/>
    </xf>
    <xf numFmtId="0" fontId="42" fillId="0" borderId="13" xfId="80" applyFont="1" applyFill="1" applyBorder="1" applyAlignment="1" applyProtection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22" fillId="0" borderId="14" xfId="80" applyFont="1" applyFill="1" applyBorder="1" applyAlignment="1" applyProtection="1">
      <alignment horizontal="center" vertical="center" wrapText="1"/>
    </xf>
    <xf numFmtId="0" fontId="22" fillId="0" borderId="16" xfId="80" applyFont="1" applyFill="1" applyBorder="1" applyAlignment="1" applyProtection="1">
      <alignment horizontal="center" vertical="center" wrapText="1"/>
    </xf>
    <xf numFmtId="0" fontId="22" fillId="0" borderId="15" xfId="80" applyFont="1" applyFill="1" applyBorder="1" applyAlignment="1" applyProtection="1">
      <alignment horizontal="center" vertical="center" wrapText="1"/>
    </xf>
    <xf numFmtId="0" fontId="30" fillId="0" borderId="0" xfId="70" applyFont="1" applyFill="1" applyBorder="1" applyAlignment="1" applyProtection="1">
      <alignment horizontal="center" vertical="center" wrapText="1"/>
    </xf>
    <xf numFmtId="0" fontId="22" fillId="0" borderId="36" xfId="80" applyFont="1" applyFill="1" applyBorder="1" applyAlignment="1" applyProtection="1">
      <alignment horizontal="right" vertical="center" wrapText="1"/>
    </xf>
    <xf numFmtId="0" fontId="22" fillId="0" borderId="35" xfId="80" applyFont="1" applyFill="1" applyBorder="1" applyAlignment="1" applyProtection="1">
      <alignment horizontal="right" vertical="center" wrapText="1"/>
    </xf>
    <xf numFmtId="0" fontId="22" fillId="0" borderId="28" xfId="80" applyFont="1" applyFill="1" applyBorder="1" applyAlignment="1" applyProtection="1">
      <alignment horizontal="right" vertical="center" wrapText="1"/>
    </xf>
    <xf numFmtId="0" fontId="22" fillId="0" borderId="0" xfId="70" applyFont="1" applyFill="1" applyBorder="1" applyAlignment="1" applyProtection="1">
      <alignment horizontal="center" vertical="center" wrapText="1"/>
    </xf>
    <xf numFmtId="0" fontId="41" fillId="37" borderId="31" xfId="40" applyNumberFormat="1" applyFont="1" applyFill="1" applyBorder="1" applyAlignment="1" applyProtection="1">
      <alignment horizontal="center" vertical="center"/>
    </xf>
    <xf numFmtId="0" fontId="41" fillId="37" borderId="32" xfId="40" applyNumberFormat="1" applyFont="1" applyFill="1" applyBorder="1" applyAlignment="1" applyProtection="1">
      <alignment horizontal="center" vertical="center"/>
    </xf>
    <xf numFmtId="0" fontId="41" fillId="37" borderId="29" xfId="40" applyNumberFormat="1" applyFont="1" applyFill="1" applyBorder="1" applyAlignment="1" applyProtection="1">
      <alignment horizontal="center" vertical="center"/>
    </xf>
    <xf numFmtId="49" fontId="41" fillId="37" borderId="31" xfId="40" applyNumberFormat="1" applyFont="1" applyFill="1" applyBorder="1" applyAlignment="1" applyProtection="1">
      <alignment horizontal="center" vertical="center" wrapText="1"/>
      <protection locked="0"/>
    </xf>
    <xf numFmtId="49" fontId="41" fillId="37" borderId="32" xfId="40" applyNumberFormat="1" applyFont="1" applyFill="1" applyBorder="1" applyAlignment="1" applyProtection="1">
      <alignment horizontal="center" vertical="center" wrapText="1"/>
      <protection locked="0"/>
    </xf>
    <xf numFmtId="49" fontId="41" fillId="37" borderId="29" xfId="40" applyNumberFormat="1" applyFont="1" applyFill="1" applyBorder="1" applyAlignment="1" applyProtection="1">
      <alignment horizontal="center" vertical="center" wrapText="1"/>
      <protection locked="0"/>
    </xf>
    <xf numFmtId="49" fontId="22" fillId="39" borderId="17" xfId="71" applyNumberFormat="1" applyFont="1" applyFill="1" applyBorder="1" applyAlignment="1" applyProtection="1">
      <alignment horizontal="left" vertical="center" wrapText="1"/>
    </xf>
    <xf numFmtId="49" fontId="22" fillId="42" borderId="19" xfId="71" applyNumberFormat="1" applyFont="1" applyFill="1" applyBorder="1" applyAlignment="1" applyProtection="1">
      <alignment horizontal="left" vertical="center" wrapText="1"/>
    </xf>
    <xf numFmtId="49" fontId="22" fillId="42" borderId="20" xfId="71" applyNumberFormat="1" applyFont="1" applyFill="1" applyBorder="1" applyAlignment="1" applyProtection="1">
      <alignment horizontal="left" vertical="center" wrapText="1"/>
    </xf>
    <xf numFmtId="49" fontId="22" fillId="0" borderId="28" xfId="71" applyNumberFormat="1" applyFont="1" applyFill="1" applyBorder="1" applyAlignment="1" applyProtection="1">
      <alignment horizontal="center" vertical="center" wrapText="1"/>
    </xf>
    <xf numFmtId="49" fontId="0" fillId="40" borderId="39" xfId="0" applyNumberFormat="1" applyFill="1" applyBorder="1" applyAlignment="1" applyProtection="1">
      <alignment vertical="center" wrapText="1"/>
    </xf>
    <xf numFmtId="49" fontId="0" fillId="0" borderId="41" xfId="0" applyNumberFormat="1" applyFill="1" applyBorder="1" applyAlignment="1" applyProtection="1">
      <alignment vertical="center" wrapText="1"/>
    </xf>
    <xf numFmtId="49" fontId="22" fillId="39" borderId="28" xfId="81" applyNumberFormat="1" applyFont="1" applyFill="1" applyBorder="1" applyAlignment="1" applyProtection="1">
      <alignment horizontal="center" vertical="center" wrapText="1"/>
    </xf>
    <xf numFmtId="49" fontId="22" fillId="41" borderId="28" xfId="81" applyNumberFormat="1" applyFont="1" applyFill="1" applyBorder="1" applyAlignment="1" applyProtection="1">
      <alignment horizontal="center" vertical="center" wrapText="1"/>
    </xf>
    <xf numFmtId="49" fontId="22" fillId="0" borderId="22" xfId="71" applyNumberFormat="1" applyFont="1" applyFill="1" applyBorder="1" applyAlignment="1" applyProtection="1">
      <alignment horizontal="center" vertical="center" wrapText="1"/>
    </xf>
    <xf numFmtId="49" fontId="22" fillId="0" borderId="26" xfId="71" applyNumberFormat="1" applyFont="1" applyFill="1" applyBorder="1" applyAlignment="1" applyProtection="1">
      <alignment horizontal="center" vertical="center" wrapText="1"/>
    </xf>
    <xf numFmtId="0" fontId="22" fillId="0" borderId="28" xfId="71" applyNumberFormat="1" applyFont="1" applyFill="1" applyBorder="1" applyAlignment="1" applyProtection="1">
      <alignment horizontal="center" vertical="center" wrapText="1"/>
    </xf>
    <xf numFmtId="0" fontId="22" fillId="0" borderId="39" xfId="71" applyNumberFormat="1" applyFont="1" applyFill="1" applyBorder="1" applyAlignment="1" applyProtection="1">
      <alignment horizontal="center" vertical="center" wrapText="1"/>
    </xf>
    <xf numFmtId="49" fontId="22" fillId="39" borderId="19" xfId="81" applyNumberFormat="1" applyFont="1" applyFill="1" applyBorder="1" applyAlignment="1" applyProtection="1">
      <alignment horizontal="center" vertical="center" wrapText="1"/>
    </xf>
    <xf numFmtId="0" fontId="0" fillId="38" borderId="39" xfId="0" applyNumberFormat="1" applyFill="1" applyBorder="1" applyAlignment="1" applyProtection="1">
      <alignment horizontal="left" vertical="center" wrapText="1"/>
      <protection locked="0"/>
    </xf>
    <xf numFmtId="49" fontId="0" fillId="0" borderId="42" xfId="0" applyNumberFormat="1" applyFill="1" applyBorder="1" applyAlignment="1" applyProtection="1">
      <alignment horizontal="left" vertical="center" wrapText="1"/>
      <protection locked="0"/>
    </xf>
    <xf numFmtId="49" fontId="0" fillId="0" borderId="41" xfId="0" applyNumberFormat="1" applyFill="1" applyBorder="1" applyAlignment="1" applyProtection="1">
      <alignment horizontal="left" vertical="center" wrapText="1"/>
      <protection locked="0"/>
    </xf>
    <xf numFmtId="49" fontId="22" fillId="41" borderId="28" xfId="81" applyNumberFormat="1" applyFont="1" applyFill="1" applyBorder="1" applyAlignment="1" applyProtection="1">
      <alignment horizontal="center" vertical="center" wrapText="1"/>
      <protection locked="0"/>
    </xf>
    <xf numFmtId="0" fontId="0" fillId="43" borderId="13" xfId="80" applyFont="1" applyFill="1" applyBorder="1" applyAlignment="1" applyProtection="1">
      <alignment horizontal="center" vertical="center" wrapText="1"/>
    </xf>
    <xf numFmtId="0" fontId="22" fillId="39" borderId="45" xfId="81" applyNumberFormat="1" applyFont="1" applyFill="1" applyBorder="1" applyAlignment="1" applyProtection="1">
      <alignment horizontal="left" vertical="center" wrapText="1"/>
    </xf>
    <xf numFmtId="0" fontId="22" fillId="39" borderId="46" xfId="81" applyNumberFormat="1" applyFont="1" applyFill="1" applyBorder="1" applyAlignment="1" applyProtection="1">
      <alignment horizontal="left" vertical="center" wrapText="1"/>
    </xf>
    <xf numFmtId="0" fontId="22" fillId="38" borderId="47" xfId="82" applyNumberFormat="1" applyFont="1" applyFill="1" applyBorder="1" applyAlignment="1" applyProtection="1">
      <alignment horizontal="left" vertical="center" wrapText="1"/>
      <protection locked="0"/>
    </xf>
    <xf numFmtId="0" fontId="22" fillId="38" borderId="32" xfId="82" applyNumberFormat="1" applyFont="1" applyFill="1" applyBorder="1" applyAlignment="1" applyProtection="1">
      <alignment horizontal="left" vertical="center" wrapText="1"/>
      <protection locked="0"/>
    </xf>
    <xf numFmtId="49" fontId="22" fillId="41" borderId="30" xfId="81" applyNumberFormat="1" applyFont="1" applyFill="1" applyBorder="1" applyAlignment="1" applyProtection="1">
      <alignment horizontal="center" vertical="center" wrapText="1"/>
    </xf>
    <xf numFmtId="49" fontId="22" fillId="41" borderId="49" xfId="81" applyNumberFormat="1" applyFont="1" applyFill="1" applyBorder="1" applyAlignment="1" applyProtection="1">
      <alignment horizontal="center" vertical="center" wrapText="1"/>
    </xf>
    <xf numFmtId="0" fontId="22" fillId="43" borderId="28" xfId="79" applyFont="1" applyFill="1" applyBorder="1" applyAlignment="1" applyProtection="1">
      <alignment horizontal="center" vertical="center" wrapText="1"/>
    </xf>
    <xf numFmtId="0" fontId="22" fillId="38" borderId="48" xfId="82" applyNumberFormat="1" applyFont="1" applyFill="1" applyBorder="1" applyAlignment="1" applyProtection="1">
      <alignment horizontal="left" vertical="center" wrapText="1"/>
      <protection locked="0"/>
    </xf>
    <xf numFmtId="0" fontId="22" fillId="38" borderId="30" xfId="82" applyNumberFormat="1" applyFont="1" applyFill="1" applyBorder="1" applyAlignment="1" applyProtection="1">
      <alignment horizontal="left" vertical="center" wrapText="1"/>
      <protection locked="0"/>
    </xf>
    <xf numFmtId="0" fontId="43" fillId="40" borderId="30" xfId="71" applyNumberFormat="1" applyFont="1" applyFill="1" applyBorder="1" applyAlignment="1" applyProtection="1">
      <alignment horizontal="center" vertical="center" wrapText="1"/>
    </xf>
    <xf numFmtId="0" fontId="22" fillId="40" borderId="17" xfId="82" applyFont="1" applyFill="1" applyBorder="1" applyAlignment="1" applyProtection="1">
      <alignment horizontal="center" vertical="center" wrapText="1"/>
    </xf>
    <xf numFmtId="0" fontId="22" fillId="40" borderId="19" xfId="82" applyFont="1" applyFill="1" applyBorder="1" applyAlignment="1" applyProtection="1">
      <alignment horizontal="center" vertical="center" wrapText="1"/>
    </xf>
    <xf numFmtId="0" fontId="22" fillId="40" borderId="20" xfId="82" applyFont="1" applyFill="1" applyBorder="1" applyAlignment="1" applyProtection="1">
      <alignment horizontal="center" vertical="center" wrapText="1"/>
    </xf>
    <xf numFmtId="0" fontId="0" fillId="40" borderId="13" xfId="74" applyNumberFormat="1" applyFont="1" applyFill="1" applyBorder="1" applyAlignment="1" applyProtection="1">
      <alignment horizontal="center" vertical="center" wrapText="1"/>
    </xf>
    <xf numFmtId="0" fontId="22" fillId="40" borderId="13" xfId="74" applyNumberFormat="1" applyFont="1" applyFill="1" applyBorder="1" applyAlignment="1" applyProtection="1">
      <alignment horizontal="center" vertical="center" wrapText="1"/>
    </xf>
    <xf numFmtId="0" fontId="22" fillId="43" borderId="22" xfId="80" applyFont="1" applyFill="1" applyBorder="1" applyAlignment="1" applyProtection="1">
      <alignment horizontal="center" vertical="center" wrapText="1"/>
    </xf>
    <xf numFmtId="0" fontId="22" fillId="43" borderId="23" xfId="80" applyFont="1" applyFill="1" applyBorder="1" applyAlignment="1" applyProtection="1">
      <alignment horizontal="center" vertical="center" wrapText="1"/>
    </xf>
    <xf numFmtId="0" fontId="22" fillId="43" borderId="24" xfId="80" applyFont="1" applyFill="1" applyBorder="1" applyAlignment="1" applyProtection="1">
      <alignment horizontal="center" vertical="center" wrapText="1"/>
    </xf>
    <xf numFmtId="0" fontId="22" fillId="43" borderId="18" xfId="80" applyFont="1" applyFill="1" applyBorder="1" applyAlignment="1" applyProtection="1">
      <alignment horizontal="center" vertical="center" wrapText="1"/>
    </xf>
    <xf numFmtId="0" fontId="30" fillId="0" borderId="25" xfId="83" applyFont="1" applyBorder="1" applyAlignment="1">
      <alignment horizontal="center" vertical="center" wrapText="1"/>
    </xf>
    <xf numFmtId="0" fontId="30" fillId="0" borderId="17" xfId="83" applyFont="1" applyBorder="1" applyAlignment="1">
      <alignment horizontal="center" vertical="center" wrapText="1"/>
    </xf>
    <xf numFmtId="0" fontId="30" fillId="0" borderId="22" xfId="83" applyFont="1" applyBorder="1" applyAlignment="1">
      <alignment horizontal="center" vertical="center" wrapText="1"/>
    </xf>
    <xf numFmtId="0" fontId="22" fillId="0" borderId="27" xfId="80" applyFont="1" applyFill="1" applyBorder="1" applyAlignment="1" applyProtection="1">
      <alignment horizontal="right" vertical="center" wrapText="1"/>
    </xf>
    <xf numFmtId="0" fontId="22" fillId="39" borderId="27" xfId="81" applyNumberFormat="1" applyFont="1" applyFill="1" applyBorder="1" applyAlignment="1" applyProtection="1">
      <alignment horizontal="center" vertical="center" wrapText="1"/>
    </xf>
    <xf numFmtId="0" fontId="42" fillId="0" borderId="18" xfId="80" applyFont="1" applyFill="1" applyBorder="1" applyAlignment="1" applyProtection="1">
      <alignment horizontal="center" vertical="center" wrapText="1"/>
    </xf>
    <xf numFmtId="0" fontId="22" fillId="0" borderId="21" xfId="70" applyFont="1" applyFill="1" applyBorder="1" applyAlignment="1" applyProtection="1">
      <alignment horizontal="center" vertical="center" wrapText="1"/>
    </xf>
    <xf numFmtId="0" fontId="22" fillId="0" borderId="20" xfId="70" applyFont="1" applyFill="1" applyBorder="1" applyAlignment="1" applyProtection="1">
      <alignment horizontal="center" vertical="center" wrapText="1"/>
    </xf>
    <xf numFmtId="0" fontId="22" fillId="0" borderId="24" xfId="70" applyFont="1" applyFill="1" applyBorder="1" applyAlignment="1" applyProtection="1">
      <alignment horizontal="center" vertical="center" wrapText="1"/>
    </xf>
    <xf numFmtId="0" fontId="22" fillId="0" borderId="0" xfId="80" applyFont="1" applyFill="1" applyBorder="1" applyAlignment="1" applyProtection="1">
      <alignment horizontal="right" vertical="center" wrapText="1"/>
    </xf>
    <xf numFmtId="0" fontId="22" fillId="0" borderId="0" xfId="81" applyNumberFormat="1" applyFont="1" applyFill="1" applyBorder="1" applyAlignment="1" applyProtection="1">
      <alignment horizontal="center" vertical="center" wrapText="1"/>
    </xf>
    <xf numFmtId="0" fontId="22" fillId="39" borderId="47" xfId="81" applyNumberFormat="1" applyFont="1" applyFill="1" applyBorder="1" applyAlignment="1" applyProtection="1">
      <alignment horizontal="left" vertical="center" wrapText="1"/>
    </xf>
    <xf numFmtId="0" fontId="22" fillId="39" borderId="32" xfId="81" applyNumberFormat="1" applyFont="1" applyFill="1" applyBorder="1" applyAlignment="1" applyProtection="1">
      <alignment horizontal="left" vertical="center" wrapText="1"/>
    </xf>
    <xf numFmtId="0" fontId="22" fillId="40" borderId="13" xfId="82" applyFont="1" applyFill="1" applyBorder="1" applyAlignment="1" applyProtection="1">
      <alignment horizontal="center" vertical="center" wrapText="1"/>
    </xf>
    <xf numFmtId="14" fontId="41" fillId="37" borderId="31" xfId="40" applyNumberFormat="1" applyFont="1" applyFill="1" applyBorder="1" applyAlignment="1" applyProtection="1">
      <alignment horizontal="center" vertical="center"/>
    </xf>
    <xf numFmtId="14" fontId="22" fillId="39" borderId="27" xfId="81" applyNumberFormat="1" applyFont="1" applyFill="1" applyBorder="1" applyAlignment="1" applyProtection="1">
      <alignment horizontal="center" vertical="center" wrapText="1"/>
    </xf>
  </cellXfs>
  <cellStyles count="173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— акцент1" xfId="150" builtinId="30" hidden="1"/>
    <cellStyle name="20% — акцент1" xfId="106" builtinId="30" hidden="1"/>
    <cellStyle name="20% — акцент1" xfId="17" builtinId="30" hidden="1"/>
    <cellStyle name="20% — акцент2" xfId="154" builtinId="34" hidden="1"/>
    <cellStyle name="20% — акцент2" xfId="110" builtinId="34" hidden="1"/>
    <cellStyle name="20% — акцент2" xfId="21" builtinId="34" hidden="1"/>
    <cellStyle name="20% — акцент3" xfId="114" builtinId="38" hidden="1"/>
    <cellStyle name="20% — акцент3" xfId="158" builtinId="38" hidden="1"/>
    <cellStyle name="20% — акцент3" xfId="25" builtinId="38" hidden="1"/>
    <cellStyle name="20% — акцент4" xfId="118" builtinId="42" hidden="1"/>
    <cellStyle name="20% — акцент4" xfId="162" builtinId="42" hidden="1"/>
    <cellStyle name="20% — акцент4" xfId="29" builtinId="42" hidden="1"/>
    <cellStyle name="20% — акцент5" xfId="122" builtinId="46" hidden="1"/>
    <cellStyle name="20% — акцент5" xfId="166" builtinId="46" hidden="1"/>
    <cellStyle name="20% — акцент5" xfId="33" builtinId="46" hidden="1"/>
    <cellStyle name="20% — акцент6" xfId="170" builtinId="50" hidden="1"/>
    <cellStyle name="20% — акцент6" xfId="126" builtinId="50" hidden="1"/>
    <cellStyle name="20% — акцент6" xfId="37" builtinId="50" hidden="1"/>
    <cellStyle name="40% — акцент1" xfId="151" builtinId="31" hidden="1"/>
    <cellStyle name="40% — акцент1" xfId="107" builtinId="31" hidden="1"/>
    <cellStyle name="40% — акцент1" xfId="18" builtinId="31" hidden="1"/>
    <cellStyle name="40% — акцент2" xfId="155" builtinId="35" hidden="1"/>
    <cellStyle name="40% — акцент2" xfId="111" builtinId="35" hidden="1"/>
    <cellStyle name="40% — акцент2" xfId="22" builtinId="35" hidden="1"/>
    <cellStyle name="40% — акцент3" xfId="159" builtinId="39" hidden="1"/>
    <cellStyle name="40% — акцент3" xfId="115" builtinId="39" hidden="1"/>
    <cellStyle name="40% — акцент3" xfId="26" builtinId="39" hidden="1"/>
    <cellStyle name="40% — акцент4" xfId="163" builtinId="43" hidden="1"/>
    <cellStyle name="40% — акцент4" xfId="119" builtinId="43" hidden="1"/>
    <cellStyle name="40% — акцент4" xfId="30" builtinId="43" hidden="1"/>
    <cellStyle name="40% — акцент5" xfId="123" builtinId="47" hidden="1"/>
    <cellStyle name="40% — акцент5" xfId="167" builtinId="47" hidden="1"/>
    <cellStyle name="40% — акцент5" xfId="34" builtinId="47" hidden="1"/>
    <cellStyle name="40% — акцент6" xfId="127" builtinId="51" hidden="1"/>
    <cellStyle name="40% — акцент6" xfId="171" builtinId="51" hidden="1"/>
    <cellStyle name="40% — акцент6" xfId="38" builtinId="51" hidden="1"/>
    <cellStyle name="60% — акцент1" xfId="108" builtinId="32" hidden="1"/>
    <cellStyle name="60% — акцент1" xfId="152" builtinId="32" hidden="1"/>
    <cellStyle name="60% — акцент1" xfId="19" builtinId="32" hidden="1"/>
    <cellStyle name="60% — акцент2" xfId="112" builtinId="36" hidden="1"/>
    <cellStyle name="60% — акцент2" xfId="156" builtinId="36" hidden="1"/>
    <cellStyle name="60% — акцент2" xfId="23" builtinId="36" hidden="1"/>
    <cellStyle name="60% — акцент3" xfId="116" builtinId="40" hidden="1"/>
    <cellStyle name="60% — акцент3" xfId="160" builtinId="40" hidden="1"/>
    <cellStyle name="60% — акцент3" xfId="27" builtinId="40" hidden="1"/>
    <cellStyle name="60% — акцент4" xfId="120" builtinId="44" hidden="1"/>
    <cellStyle name="60% — акцент4" xfId="164" builtinId="44" hidden="1"/>
    <cellStyle name="60% — акцент4" xfId="31" builtinId="44" hidden="1"/>
    <cellStyle name="60% — акцент5" xfId="168" builtinId="48" hidden="1"/>
    <cellStyle name="60% — акцент5" xfId="124" builtinId="48" hidden="1"/>
    <cellStyle name="60% — акцент5" xfId="35" builtinId="48" hidden="1"/>
    <cellStyle name="60% — акцент6" xfId="172" builtinId="52" hidden="1"/>
    <cellStyle name="60% — акцент6" xfId="128" builtinId="52" hidden="1"/>
    <cellStyle name="60% — акцент6" xfId="39" builtinId="52" hidden="1"/>
    <cellStyle name="Currency [0]" xfId="56"/>
    <cellStyle name="Currency2" xfId="57"/>
    <cellStyle name="Followed Hyperlink" xfId="58"/>
    <cellStyle name="Header 3" xfId="59"/>
    <cellStyle name="Hyperlink" xfId="60"/>
    <cellStyle name="normal" xfId="61"/>
    <cellStyle name="Normal1" xfId="62"/>
    <cellStyle name="Normal2" xfId="63"/>
    <cellStyle name="Percent1" xfId="64"/>
    <cellStyle name="Title 4" xfId="65"/>
    <cellStyle name="Акцент1" xfId="149" builtinId="29" hidden="1"/>
    <cellStyle name="Акцент1" xfId="105" builtinId="29" hidden="1"/>
    <cellStyle name="Акцент1" xfId="16" builtinId="29" hidden="1"/>
    <cellStyle name="Акцент2" xfId="153" builtinId="33" hidden="1"/>
    <cellStyle name="Акцент2" xfId="109" builtinId="33" hidden="1"/>
    <cellStyle name="Акцент2" xfId="20" builtinId="33" hidden="1"/>
    <cellStyle name="Акцент3" xfId="157" builtinId="37" hidden="1"/>
    <cellStyle name="Акцент3" xfId="113" builtinId="37" hidden="1"/>
    <cellStyle name="Акцент3" xfId="24" builtinId="37" hidden="1"/>
    <cellStyle name="Акцент4" xfId="161" builtinId="41" hidden="1"/>
    <cellStyle name="Акцент4" xfId="117" builtinId="41" hidden="1"/>
    <cellStyle name="Акцент4" xfId="28" builtinId="41" hidden="1"/>
    <cellStyle name="Акцент5" xfId="165" builtinId="45" hidden="1"/>
    <cellStyle name="Акцент5" xfId="121" builtinId="45" hidden="1"/>
    <cellStyle name="Акцент5" xfId="32" builtinId="45" hidden="1"/>
    <cellStyle name="Акцент6" xfId="125" builtinId="49" hidden="1"/>
    <cellStyle name="Акцент6" xfId="169" builtinId="49" hidden="1"/>
    <cellStyle name="Акцент6" xfId="36" builtinId="49" hidden="1"/>
    <cellStyle name="Ввод  2" xfId="66"/>
    <cellStyle name="Ввод  3" xfId="86"/>
    <cellStyle name="Ввод  4" xfId="130"/>
    <cellStyle name="Вывод" xfId="97" builtinId="21" hidden="1"/>
    <cellStyle name="Вывод" xfId="141" builtinId="21" hidden="1"/>
    <cellStyle name="Вывод" xfId="9" builtinId="21" hidden="1"/>
    <cellStyle name="Вычисление" xfId="98" builtinId="22" hidden="1"/>
    <cellStyle name="Вычисление" xfId="142" builtinId="22" hidden="1"/>
    <cellStyle name="Вычисление" xfId="10" builtinId="22" hidden="1"/>
    <cellStyle name="Гиперссылка" xfId="67" builtinId="8" customBuiltin="1"/>
    <cellStyle name="Гиперссылка 2 2" xfId="68"/>
    <cellStyle name="Гиперссылка 4" xfId="69"/>
    <cellStyle name="Заголовок" xfId="70"/>
    <cellStyle name="Заголовок 1" xfId="90" builtinId="16" hidden="1"/>
    <cellStyle name="Заголовок 1" xfId="134" builtinId="16" hidden="1"/>
    <cellStyle name="Заголовок 1" xfId="2" builtinId="16" hidden="1"/>
    <cellStyle name="Заголовок 2" xfId="91" builtinId="17" hidden="1"/>
    <cellStyle name="Заголовок 2" xfId="135" builtinId="17" hidden="1"/>
    <cellStyle name="Заголовок 2" xfId="3" builtinId="17" hidden="1"/>
    <cellStyle name="Заголовок 3" xfId="92" builtinId="18" hidden="1"/>
    <cellStyle name="Заголовок 3" xfId="136" builtinId="18" hidden="1"/>
    <cellStyle name="Заголовок 3" xfId="4" builtinId="18" hidden="1"/>
    <cellStyle name="Заголовок 4" xfId="93" builtinId="19" hidden="1"/>
    <cellStyle name="Заголовок 4" xfId="137" builtinId="19" hidden="1"/>
    <cellStyle name="Заголовок 4" xfId="5" builtinId="19" hidden="1"/>
    <cellStyle name="ЗаголовокСтолбца" xfId="71"/>
    <cellStyle name="Итог" xfId="148" builtinId="25" hidden="1"/>
    <cellStyle name="Итог" xfId="104" builtinId="25" hidden="1"/>
    <cellStyle name="Итог" xfId="15" builtinId="25" hidden="1"/>
    <cellStyle name="Контрольная ячейка" xfId="144" builtinId="23" hidden="1"/>
    <cellStyle name="Контрольная ячейка" xfId="100" builtinId="23" hidden="1"/>
    <cellStyle name="Контрольная ячейка" xfId="12" builtinId="23" hidden="1"/>
    <cellStyle name="Название" xfId="133" builtinId="15" hidden="1"/>
    <cellStyle name="Название" xfId="89" builtinId="15" hidden="1"/>
    <cellStyle name="Название" xfId="1" builtinId="15" hidden="1"/>
    <cellStyle name="Нейтральный" xfId="140" builtinId="28" hidden="1"/>
    <cellStyle name="Нейтральный" xfId="96" builtinId="28" hidden="1"/>
    <cellStyle name="Нейтральный" xfId="8" builtinId="28" hidden="1"/>
    <cellStyle name="Обычный" xfId="0" builtinId="0"/>
    <cellStyle name="Обычный 10" xfId="72"/>
    <cellStyle name="Обычный 12 2" xfId="73"/>
    <cellStyle name="Обычный 14" xfId="74"/>
    <cellStyle name="Обычный 2" xfId="40"/>
    <cellStyle name="Обычный 2 2" xfId="75"/>
    <cellStyle name="Обычный 2 2 2" xfId="76"/>
    <cellStyle name="Обычный 2 2 3" xfId="88"/>
    <cellStyle name="Обычный 2 2 4" xfId="132"/>
    <cellStyle name="Обычный 2 3" xfId="87"/>
    <cellStyle name="Обычный 2 4" xfId="131"/>
    <cellStyle name="Обычный 3" xfId="77"/>
    <cellStyle name="Обычный 3 3" xfId="78"/>
    <cellStyle name="Обычный 4" xfId="85"/>
    <cellStyle name="Обычный 5" xfId="129"/>
    <cellStyle name="Обычный_BALANCE.WARM.2007YEAR(FACT)" xfId="79"/>
    <cellStyle name="Обычный_JKH.OPEN.INFO.HVS(v3.5)_цены161210" xfId="80"/>
    <cellStyle name="Обычный_ЖКУ_проект3" xfId="81"/>
    <cellStyle name="Обычный_Мониторинг инвестиций" xfId="82"/>
    <cellStyle name="Обычный_Шаблон по источникам для Модуля Реестр (2)" xfId="83"/>
    <cellStyle name="Плохой" xfId="139" builtinId="27" hidden="1"/>
    <cellStyle name="Плохой" xfId="95" builtinId="27" hidden="1"/>
    <cellStyle name="Плохой" xfId="7" builtinId="27" hidden="1"/>
    <cellStyle name="Пояснение" xfId="147" builtinId="53" hidden="1"/>
    <cellStyle name="Пояснение" xfId="103" builtinId="53" hidden="1"/>
    <cellStyle name="Пояснение" xfId="14" builtinId="53" hidden="1"/>
    <cellStyle name="Примечание 2" xfId="146" hidden="1"/>
    <cellStyle name="Примечание 2" xfId="102" hidden="1"/>
    <cellStyle name="Примечание 2" xfId="84" hidden="1"/>
    <cellStyle name="Связанная ячейка" xfId="143" builtinId="24" hidden="1"/>
    <cellStyle name="Связанная ячейка" xfId="99" builtinId="24" hidden="1"/>
    <cellStyle name="Связанная ячейка" xfId="11" builtinId="24" hidden="1"/>
    <cellStyle name="Текст предупреждения" xfId="145" builtinId="11" hidden="1"/>
    <cellStyle name="Текст предупреждения" xfId="101" builtinId="11" hidden="1"/>
    <cellStyle name="Текст предупреждения" xfId="13" builtinId="11" hidden="1"/>
    <cellStyle name="Хороший" xfId="138" builtinId="26" hidden="1"/>
    <cellStyle name="Хороший" xfId="94" builtinId="26" hidden="1"/>
    <cellStyle name="Хороший" xfId="6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219075</xdr:colOff>
      <xdr:row>4</xdr:row>
      <xdr:rowOff>190500</xdr:rowOff>
    </xdr:to>
    <xdr:pic macro="[1]!modInfo.MainSheetHelp">
      <xdr:nvPicPr>
        <xdr:cNvPr id="18" name="ExcludeHelp_1" descr="Справка по листу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000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6</xdr:row>
      <xdr:rowOff>0</xdr:rowOff>
    </xdr:from>
    <xdr:to>
      <xdr:col>1</xdr:col>
      <xdr:colOff>2962275</xdr:colOff>
      <xdr:row>6</xdr:row>
      <xdr:rowOff>190500</xdr:rowOff>
    </xdr:to>
    <xdr:pic macro="[1]!modInfo.MainSheetHelp">
      <xdr:nvPicPr>
        <xdr:cNvPr id="19" name="ExcludeHelp_3" descr="Справка по листу" hidden="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0668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13</xdr:row>
      <xdr:rowOff>0</xdr:rowOff>
    </xdr:from>
    <xdr:to>
      <xdr:col>1</xdr:col>
      <xdr:colOff>2962275</xdr:colOff>
      <xdr:row>13</xdr:row>
      <xdr:rowOff>190500</xdr:rowOff>
    </xdr:to>
    <xdr:pic macro="[1]!modInfo.MainSheetHelp">
      <xdr:nvPicPr>
        <xdr:cNvPr id="20" name="ExcludeHelp_3" descr="Справка по листу" hidden="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14337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2962275</xdr:colOff>
      <xdr:row>6</xdr:row>
      <xdr:rowOff>0</xdr:rowOff>
    </xdr:from>
    <xdr:to>
      <xdr:col>1</xdr:col>
      <xdr:colOff>3181350</xdr:colOff>
      <xdr:row>7</xdr:row>
      <xdr:rowOff>361950</xdr:rowOff>
    </xdr:to>
    <xdr:pic>
      <xdr:nvPicPr>
        <xdr:cNvPr id="21" name="ExcludeHelp_3" descr="Справка по листу" hidden="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066800"/>
          <a:ext cx="895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6</xdr:row>
      <xdr:rowOff>0</xdr:rowOff>
    </xdr:from>
    <xdr:to>
      <xdr:col>3</xdr:col>
      <xdr:colOff>190500</xdr:colOff>
      <xdr:row>8</xdr:row>
      <xdr:rowOff>361950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5057775" y="1543050"/>
          <a:ext cx="190500" cy="1524000"/>
          <a:chOff x="13896191" y="1813753"/>
          <a:chExt cx="211023" cy="178845"/>
        </a:xfrm>
      </xdr:grpSpPr>
      <xdr:sp macro="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xmlns="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190500</xdr:colOff>
      <xdr:row>8</xdr:row>
      <xdr:rowOff>361950</xdr:rowOff>
    </xdr:to>
    <xdr:grpSp>
      <xdr:nvGrpSpPr>
        <xdr:cNvPr id="25" name="shCalendar" hidden="1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5057775" y="1543050"/>
          <a:ext cx="190500" cy="1524000"/>
          <a:chOff x="13896191" y="1813753"/>
          <a:chExt cx="211023" cy="178845"/>
        </a:xfrm>
      </xdr:grpSpPr>
      <xdr:sp macro="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xmlns="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2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</xdr:row>
      <xdr:rowOff>0</xdr:rowOff>
    </xdr:from>
    <xdr:to>
      <xdr:col>4</xdr:col>
      <xdr:colOff>238125</xdr:colOff>
      <xdr:row>8</xdr:row>
      <xdr:rowOff>361950</xdr:rowOff>
    </xdr:to>
    <xdr:grpSp>
      <xdr:nvGrpSpPr>
        <xdr:cNvPr id="28" name="shCalendar" hidden="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GrpSpPr>
          <a:grpSpLocks/>
        </xdr:cNvGrpSpPr>
      </xdr:nvGrpSpPr>
      <xdr:grpSpPr bwMode="auto">
        <a:xfrm>
          <a:off x="7010400" y="1543050"/>
          <a:ext cx="200025" cy="1524000"/>
          <a:chOff x="13896191" y="1813753"/>
          <a:chExt cx="211023" cy="178845"/>
        </a:xfrm>
      </xdr:grpSpPr>
      <xdr:sp macro="" textlink="">
        <xdr:nvSpPr>
          <xdr:cNvPr id="29" name="shCalendar_bck" hidden="1">
            <a:extLst>
              <a:ext uri="{FF2B5EF4-FFF2-40B4-BE49-F238E27FC236}">
                <a16:creationId xmlns:a16="http://schemas.microsoft.com/office/drawing/2014/main" xmlns="" id="{00000000-0008-0000-02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200-00001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</xdr:row>
      <xdr:rowOff>0</xdr:rowOff>
    </xdr:from>
    <xdr:to>
      <xdr:col>4</xdr:col>
      <xdr:colOff>238125</xdr:colOff>
      <xdr:row>8</xdr:row>
      <xdr:rowOff>361950</xdr:rowOff>
    </xdr:to>
    <xdr:grpSp>
      <xdr:nvGrpSpPr>
        <xdr:cNvPr id="31" name="shCalendar" hidden="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GrpSpPr>
          <a:grpSpLocks/>
        </xdr:cNvGrpSpPr>
      </xdr:nvGrpSpPr>
      <xdr:grpSpPr bwMode="auto">
        <a:xfrm>
          <a:off x="7010400" y="1543050"/>
          <a:ext cx="200025" cy="1524000"/>
          <a:chOff x="13896191" y="1813753"/>
          <a:chExt cx="211023" cy="178845"/>
        </a:xfrm>
      </xdr:grpSpPr>
      <xdr:sp macro="" textlink="">
        <xdr:nvSpPr>
          <xdr:cNvPr id="32" name="shCalendar_bck" hidden="1">
            <a:extLst>
              <a:ext uri="{FF2B5EF4-FFF2-40B4-BE49-F238E27FC236}">
                <a16:creationId xmlns:a16="http://schemas.microsoft.com/office/drawing/2014/main" xmlns="" id="{00000000-0008-0000-02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200-00002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c389/Desktop/&#1048;&#1085;&#1092;&#1086;&#1088;&#1084;&#1072;&#1094;&#1080;&#1103;%20&#1086;&#1073;%20&#1091;&#1090;&#1074;&#1077;&#1088;&#1078;&#1076;&#1077;&#1085;&#1085;&#1099;&#1093;%20&#1090;&#1072;&#1088;&#1080;&#1092;&#1072;&#1093;%20&#1085;&#1072;%20&#1090;&#1077;&#1087;&#1083;&#1086;&#1074;&#1091;&#1102;%20&#1101;&#1085;&#1077;&#1088;&#1075;&#1080;&#1102;%20(&#1084;&#1086;&#1097;&#1085;&#1086;&#1089;&#1090;&#11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ерритории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"/>
      <sheetName val="Т-подкл_"/>
      <sheetName val="Т-подкл(инд)"/>
      <sheetName val="Поставка"/>
      <sheetName val="Ф.2 Табл.1"/>
      <sheetName val="Ф.2 Табл.2"/>
      <sheetName val="Ф.2 Табл.3"/>
      <sheetName val="Ф.2 Табл.4"/>
      <sheetName val="Ф.2 Табл.5"/>
      <sheetName val="Ф.2 Табл.6"/>
      <sheetName val="Ф.2 Табл.7"/>
      <sheetName val="Ф.2 Табл.8"/>
      <sheetName val="Ф.2 Табл.9"/>
      <sheetName val="Ссылки на публикации"/>
      <sheetName val="Сведения об изменении"/>
      <sheetName val="Комментарии"/>
      <sheetName val="Проверка"/>
      <sheetName val="AllSheetsInThisWorkbook"/>
      <sheetName val="modInstruction"/>
      <sheetName val="REESTR_VT"/>
      <sheetName val="REESTR_VED"/>
      <sheetName val="modfrmReestrObj"/>
      <sheetName val="REESTR_DS"/>
      <sheetName val="modList01"/>
      <sheetName val="modHTTP"/>
      <sheetName val="REESTR_LINK"/>
      <sheetName val="et_union_hor"/>
      <sheetName val="TEHSHEET"/>
      <sheetName val="modServiceModule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List20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modList05"/>
      <sheetName val="modList07"/>
      <sheetName val="Информация об утвержденных тари"/>
    </sheetNames>
    <definedNames>
      <definedName name="modInfo.MainSheetHelp"/>
    </definedNames>
    <sheetDataSet>
      <sheetData sheetId="0"/>
      <sheetData sheetId="1"/>
      <sheetData sheetId="2">
        <row r="16">
          <cell r="F16" t="str">
            <v>13.12.2018</v>
          </cell>
        </row>
        <row r="17">
          <cell r="F17" t="str">
            <v>52/60</v>
          </cell>
        </row>
        <row r="24">
          <cell r="F24" t="str">
            <v>АО "ННПО имени М.В. Фрунзе"</v>
          </cell>
        </row>
      </sheetData>
      <sheetData sheetId="3">
        <row r="8">
          <cell r="G8" t="str">
            <v>Региональная служба по тарифам Нижегородской области</v>
          </cell>
        </row>
        <row r="11">
          <cell r="G11" t="str">
            <v>www.rstno.ru</v>
          </cell>
        </row>
        <row r="22">
          <cell r="J22" t="str">
            <v>одноставочный</v>
          </cell>
          <cell r="N22" t="str">
            <v>город Нижний Новгород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B3" t="str">
            <v>город Нижний Новгород</v>
          </cell>
        </row>
      </sheetData>
      <sheetData sheetId="36"/>
      <sheetData sheetId="37"/>
      <sheetData sheetId="38"/>
      <sheetData sheetId="39"/>
      <sheetData sheetId="40">
        <row r="2">
          <cell r="M2" t="str">
            <v>без дифференциации</v>
          </cell>
          <cell r="O2" t="str">
            <v>без дифференциации</v>
          </cell>
          <cell r="P2" t="str">
            <v>без дифференциации</v>
          </cell>
          <cell r="AD2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</row>
        <row r="3">
          <cell r="M3" t="str">
            <v>горячая вода</v>
          </cell>
          <cell r="O3" t="str">
            <v>к коллектору источника тепловой энергии</v>
          </cell>
          <cell r="P3" t="str">
            <v>организации-перепродавцы</v>
          </cell>
          <cell r="AD3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</row>
        <row r="4">
          <cell r="M4" t="str">
            <v>холодная вода</v>
          </cell>
          <cell r="O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P4" t="str">
            <v>бюджетные организации</v>
          </cell>
          <cell r="AD4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</row>
        <row r="5">
          <cell r="M5" t="str">
            <v>пар</v>
          </cell>
          <cell r="O5" t="str">
            <v>к тепловой сети после тепловых пунктов (на тепловых пунктах), эксплуатируемых теплоснабжающей организацией</v>
          </cell>
          <cell r="P5" t="str">
            <v>население (тарифы указываются с учётом НДС)</v>
          </cell>
          <cell r="AD5" t="str">
            <v>Тарифы на услуги по передаче тепловой энергии</v>
          </cell>
        </row>
        <row r="6">
          <cell r="M6" t="str">
            <v>вода</v>
          </cell>
          <cell r="P6" t="str">
            <v>прочие</v>
          </cell>
          <cell r="AD6" t="str">
            <v>Плата за подключение к системе теплоснабжения</v>
          </cell>
        </row>
        <row r="7">
          <cell r="M7" t="str">
            <v>отборный пар, 1,2-2,5 кг/см2</v>
          </cell>
          <cell r="AD7" t="str">
            <v>Тарифы на услуги по передаче теплоносителя</v>
          </cell>
        </row>
        <row r="8">
          <cell r="M8" t="str">
            <v>отборный пар, 2,5-7 кг/см2</v>
          </cell>
          <cell r="AD8" t="str">
            <v>Тариф на тепловую энергию (мощность), поставляемую другим теплоснабжающим организациям теплоснабжающими организациями</v>
          </cell>
        </row>
        <row r="9">
          <cell r="M9" t="str">
            <v>отборный пар, 7-13 кг/см2</v>
          </cell>
          <cell r="AD9" t="str">
            <v>Плата за услуги по поддержанию резервной тепловой мощности при отсутствии потребления тепловой энергии</v>
          </cell>
        </row>
        <row r="10">
          <cell r="M10" t="str">
            <v>отборный пар, &gt; 13 кг/см2</v>
          </cell>
          <cell r="AD10" t="str">
            <v>Плата за подключение к системе теплоснабжения (индивидуальная)</v>
          </cell>
        </row>
        <row r="11">
          <cell r="M11" t="str">
            <v>острый и редуцированный пар</v>
          </cell>
        </row>
        <row r="12">
          <cell r="M12" t="str">
            <v>горячая вода в системе централизованного теплоснабжения на отопление</v>
          </cell>
        </row>
        <row r="13">
          <cell r="M13" t="str">
            <v>прочее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H22" sqref="H22"/>
    </sheetView>
  </sheetViews>
  <sheetFormatPr defaultRowHeight="15"/>
  <cols>
    <col min="2" max="2" width="29.42578125" customWidth="1"/>
    <col min="3" max="3" width="38" customWidth="1"/>
    <col min="4" max="4" width="22.42578125" customWidth="1"/>
    <col min="6" max="6" width="9.42578125" customWidth="1"/>
    <col min="11" max="11" width="13.285156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9" customHeight="1">
      <c r="A2" s="2"/>
      <c r="B2" s="117" t="s">
        <v>0</v>
      </c>
      <c r="C2" s="117"/>
      <c r="D2" s="117"/>
      <c r="E2" s="117"/>
      <c r="F2" s="117"/>
      <c r="G2" s="117"/>
      <c r="H2" s="117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A3" s="2"/>
      <c r="B3" s="121" t="s">
        <v>1</v>
      </c>
      <c r="C3" s="121"/>
      <c r="D3" s="121"/>
      <c r="E3" s="121"/>
      <c r="F3" s="121"/>
      <c r="G3" s="121"/>
      <c r="H3" s="121"/>
      <c r="I3" s="12"/>
      <c r="J3" s="12"/>
      <c r="K3" s="12"/>
      <c r="L3" s="12"/>
      <c r="M3" s="12"/>
      <c r="N3" s="12"/>
      <c r="O3" s="12"/>
      <c r="P3" s="12"/>
      <c r="Q3" s="6"/>
      <c r="R3" s="2"/>
      <c r="S3" s="2"/>
      <c r="T3" s="2"/>
      <c r="U3" s="2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2.5" customHeight="1">
      <c r="A5" s="1"/>
      <c r="B5" s="1"/>
      <c r="C5" s="120" t="s">
        <v>2</v>
      </c>
      <c r="D5" s="120"/>
      <c r="E5" s="125" t="s">
        <v>3</v>
      </c>
      <c r="F5" s="126"/>
      <c r="G5" s="126"/>
      <c r="H5" s="1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20" t="s">
        <v>4</v>
      </c>
      <c r="D6" s="120"/>
      <c r="E6" s="179">
        <v>44495</v>
      </c>
      <c r="F6" s="123"/>
      <c r="G6" s="123"/>
      <c r="H6" s="12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20" t="s">
        <v>5</v>
      </c>
      <c r="D7" s="120"/>
      <c r="E7" s="122" t="s">
        <v>93</v>
      </c>
      <c r="F7" s="123"/>
      <c r="G7" s="123"/>
      <c r="H7" s="1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"/>
      <c r="B8" s="1"/>
      <c r="C8" s="120" t="s">
        <v>6</v>
      </c>
      <c r="D8" s="120"/>
      <c r="E8" s="125" t="s">
        <v>64</v>
      </c>
      <c r="F8" s="126"/>
      <c r="G8" s="126"/>
      <c r="H8" s="1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7"/>
      <c r="B9" s="4"/>
      <c r="C9" s="118"/>
      <c r="D9" s="119"/>
      <c r="E9" s="11"/>
      <c r="F9" s="9"/>
      <c r="G9" s="9"/>
      <c r="H9" s="8"/>
      <c r="I9" s="5"/>
      <c r="J9" s="4"/>
      <c r="K9" s="4"/>
      <c r="L9" s="5"/>
      <c r="M9" s="5"/>
      <c r="N9" s="4"/>
      <c r="O9" s="4"/>
      <c r="P9" s="5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45.75" customHeight="1">
      <c r="A11" s="108" t="s">
        <v>8</v>
      </c>
      <c r="B11" s="108" t="s">
        <v>9</v>
      </c>
      <c r="C11" s="108" t="s">
        <v>10</v>
      </c>
      <c r="D11" s="108" t="s">
        <v>69</v>
      </c>
      <c r="E11" s="110" t="s">
        <v>11</v>
      </c>
      <c r="F11" s="108" t="s">
        <v>8</v>
      </c>
      <c r="G11" s="108" t="s">
        <v>12</v>
      </c>
      <c r="H11" s="111" t="s">
        <v>67</v>
      </c>
      <c r="I11" s="112"/>
      <c r="J11" s="112"/>
      <c r="K11" s="113"/>
      <c r="L11" s="111" t="s">
        <v>13</v>
      </c>
      <c r="M11" s="112"/>
      <c r="N11" s="112"/>
      <c r="O11" s="113"/>
      <c r="P11" s="114" t="s">
        <v>14</v>
      </c>
      <c r="Q11" s="115"/>
      <c r="R11" s="115"/>
      <c r="S11" s="116"/>
    </row>
    <row r="12" spans="1:21" ht="22.5">
      <c r="A12" s="109"/>
      <c r="B12" s="109"/>
      <c r="C12" s="109"/>
      <c r="D12" s="109"/>
      <c r="E12" s="110"/>
      <c r="F12" s="109"/>
      <c r="G12" s="109"/>
      <c r="H12" s="17" t="s">
        <v>15</v>
      </c>
      <c r="I12" s="18" t="s">
        <v>11</v>
      </c>
      <c r="J12" s="17" t="s">
        <v>8</v>
      </c>
      <c r="K12" s="17" t="s">
        <v>16</v>
      </c>
      <c r="L12" s="17" t="s">
        <v>15</v>
      </c>
      <c r="M12" s="18" t="s">
        <v>11</v>
      </c>
      <c r="N12" s="17" t="s">
        <v>8</v>
      </c>
      <c r="O12" s="17" t="s">
        <v>16</v>
      </c>
      <c r="P12" s="17" t="s">
        <v>15</v>
      </c>
      <c r="Q12" s="18" t="s">
        <v>11</v>
      </c>
      <c r="R12" s="17" t="s">
        <v>8</v>
      </c>
      <c r="S12" s="17" t="s">
        <v>17</v>
      </c>
    </row>
    <row r="13" spans="1:21">
      <c r="A13" s="19" t="s">
        <v>18</v>
      </c>
      <c r="B13" s="19" t="s">
        <v>19</v>
      </c>
      <c r="C13" s="19" t="s">
        <v>20</v>
      </c>
      <c r="D13" s="19" t="s">
        <v>21</v>
      </c>
      <c r="E13" s="19"/>
      <c r="F13" s="19" t="s">
        <v>22</v>
      </c>
      <c r="G13" s="19" t="s">
        <v>23</v>
      </c>
      <c r="H13" s="19" t="s">
        <v>24</v>
      </c>
      <c r="I13" s="19"/>
      <c r="J13" s="19" t="s">
        <v>24</v>
      </c>
      <c r="K13" s="19" t="s">
        <v>25</v>
      </c>
      <c r="L13" s="19" t="s">
        <v>26</v>
      </c>
      <c r="M13" s="19"/>
      <c r="N13" s="19" t="s">
        <v>27</v>
      </c>
      <c r="O13" s="19" t="s">
        <v>28</v>
      </c>
      <c r="P13" s="19" t="s">
        <v>29</v>
      </c>
      <c r="Q13" s="19"/>
      <c r="R13" s="19" t="s">
        <v>30</v>
      </c>
      <c r="S13" s="19" t="s">
        <v>31</v>
      </c>
    </row>
    <row r="14" spans="1:21">
      <c r="A14" s="20">
        <v>0</v>
      </c>
      <c r="B14" s="21"/>
      <c r="C14" s="21"/>
      <c r="D14" s="22"/>
      <c r="E14" s="23"/>
      <c r="F14" s="24"/>
      <c r="G14" s="25"/>
      <c r="H14" s="22"/>
      <c r="I14" s="25"/>
      <c r="J14" s="25"/>
      <c r="K14" s="26"/>
      <c r="L14" s="22"/>
      <c r="M14" s="25"/>
      <c r="N14" s="27"/>
      <c r="O14" s="28"/>
      <c r="P14" s="22"/>
      <c r="Q14" s="22"/>
      <c r="R14" s="3"/>
      <c r="S14" s="28"/>
    </row>
    <row r="15" spans="1:21">
      <c r="A15" s="97">
        <v>1</v>
      </c>
      <c r="B15" s="98" t="s">
        <v>65</v>
      </c>
      <c r="C15" s="101" t="s">
        <v>66</v>
      </c>
      <c r="D15" s="104" t="s">
        <v>7</v>
      </c>
      <c r="E15" s="107"/>
      <c r="F15" s="107">
        <v>1</v>
      </c>
      <c r="G15" s="128" t="s">
        <v>32</v>
      </c>
      <c r="H15" s="104" t="s">
        <v>7</v>
      </c>
      <c r="I15" s="136"/>
      <c r="J15" s="131" t="s">
        <v>18</v>
      </c>
      <c r="K15" s="141" t="s">
        <v>68</v>
      </c>
      <c r="L15" s="134" t="s">
        <v>7</v>
      </c>
      <c r="M15" s="138"/>
      <c r="N15" s="131" t="s">
        <v>18</v>
      </c>
      <c r="O15" s="132"/>
      <c r="P15" s="134" t="s">
        <v>7</v>
      </c>
      <c r="Q15" s="29"/>
      <c r="R15" s="30" t="s">
        <v>18</v>
      </c>
      <c r="S15" s="31"/>
    </row>
    <row r="16" spans="1:21">
      <c r="A16" s="97"/>
      <c r="B16" s="99"/>
      <c r="C16" s="102"/>
      <c r="D16" s="105"/>
      <c r="E16" s="107"/>
      <c r="F16" s="107"/>
      <c r="G16" s="129"/>
      <c r="H16" s="140"/>
      <c r="I16" s="137"/>
      <c r="J16" s="131"/>
      <c r="K16" s="142"/>
      <c r="L16" s="135"/>
      <c r="M16" s="139"/>
      <c r="N16" s="131"/>
      <c r="O16" s="133"/>
      <c r="P16" s="135"/>
      <c r="Q16" s="32"/>
      <c r="R16" s="33"/>
      <c r="S16" s="33"/>
    </row>
    <row r="17" spans="1:19">
      <c r="A17" s="97"/>
      <c r="B17" s="99"/>
      <c r="C17" s="102"/>
      <c r="D17" s="105"/>
      <c r="E17" s="107"/>
      <c r="F17" s="107"/>
      <c r="G17" s="129"/>
      <c r="H17" s="140"/>
      <c r="I17" s="137"/>
      <c r="J17" s="131"/>
      <c r="K17" s="143"/>
      <c r="L17" s="135"/>
      <c r="M17" s="34"/>
      <c r="N17" s="33"/>
      <c r="O17" s="33"/>
      <c r="P17" s="33"/>
      <c r="Q17" s="33"/>
      <c r="R17" s="33"/>
      <c r="S17" s="33"/>
    </row>
    <row r="18" spans="1:19">
      <c r="A18" s="97"/>
      <c r="B18" s="99"/>
      <c r="C18" s="102"/>
      <c r="D18" s="105"/>
      <c r="E18" s="107"/>
      <c r="F18" s="107"/>
      <c r="G18" s="130"/>
      <c r="H18" s="140"/>
      <c r="I18" s="35"/>
      <c r="J18" s="36"/>
      <c r="K18" s="37"/>
      <c r="L18" s="37"/>
      <c r="M18" s="37"/>
      <c r="N18" s="37"/>
      <c r="O18" s="37"/>
      <c r="P18" s="37"/>
      <c r="Q18" s="37"/>
      <c r="R18" s="37"/>
      <c r="S18" s="37"/>
    </row>
    <row r="19" spans="1:19" ht="34.5" customHeight="1">
      <c r="A19" s="97"/>
      <c r="B19" s="100"/>
      <c r="C19" s="103"/>
      <c r="D19" s="106"/>
      <c r="E19" s="38"/>
      <c r="F19" s="38"/>
      <c r="G19" s="38"/>
      <c r="H19" s="39"/>
      <c r="I19" s="38"/>
      <c r="J19" s="40"/>
      <c r="K19" s="38"/>
      <c r="L19" s="39"/>
      <c r="M19" s="38"/>
      <c r="N19" s="38"/>
      <c r="O19" s="38"/>
      <c r="P19" s="38"/>
      <c r="Q19" s="38"/>
      <c r="R19" s="38"/>
      <c r="S19" s="38"/>
    </row>
  </sheetData>
  <mergeCells count="37">
    <mergeCell ref="F15:F18"/>
    <mergeCell ref="G15:G18"/>
    <mergeCell ref="N15:N16"/>
    <mergeCell ref="O15:O16"/>
    <mergeCell ref="P15:P16"/>
    <mergeCell ref="I15:I17"/>
    <mergeCell ref="M15:M16"/>
    <mergeCell ref="H15:H18"/>
    <mergeCell ref="J15:J17"/>
    <mergeCell ref="K15:K17"/>
    <mergeCell ref="L15:L17"/>
    <mergeCell ref="B2:H2"/>
    <mergeCell ref="C9:D9"/>
    <mergeCell ref="C5:D5"/>
    <mergeCell ref="B3:H3"/>
    <mergeCell ref="E6:H6"/>
    <mergeCell ref="E5:H5"/>
    <mergeCell ref="C8:D8"/>
    <mergeCell ref="E7:H7"/>
    <mergeCell ref="C6:D6"/>
    <mergeCell ref="E8:H8"/>
    <mergeCell ref="C7:D7"/>
    <mergeCell ref="F11:F12"/>
    <mergeCell ref="G11:G12"/>
    <mergeCell ref="H11:K11"/>
    <mergeCell ref="L11:O11"/>
    <mergeCell ref="P11:S11"/>
    <mergeCell ref="A11:A12"/>
    <mergeCell ref="B11:B12"/>
    <mergeCell ref="C11:C12"/>
    <mergeCell ref="D11:D12"/>
    <mergeCell ref="E11:E12"/>
    <mergeCell ref="A15:A19"/>
    <mergeCell ref="B15:B19"/>
    <mergeCell ref="C15:C19"/>
    <mergeCell ref="D15:D19"/>
    <mergeCell ref="E15:E18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6:B19">
      <formula1>kind_group_rates_load_filter</formula1>
    </dataValidation>
    <dataValidation allowBlank="1" showErrorMessage="1" prompt="Для выбора выполните двойной щелчок левой клавиши мыши по соответствующей ячейке." sqref="H15:H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K15:K17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P15 L15 D15"/>
    <dataValidation allowBlank="1" showInputMessage="1" showErrorMessage="1" prompt="Выберите виды деятельности, выполнив двойной щелчок левой кнопки мыши по ячейке." sqref="C1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12 K12"/>
    <dataValidation type="textLength" operator="lessThanOrEqual" allowBlank="1" showInputMessage="1" showErrorMessage="1" errorTitle="Ошибка" error="Допускается ввод не более 900 символов!" sqref="S15 O15 G15:G18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7" workbookViewId="0">
      <selection activeCell="AD22" sqref="AD22"/>
    </sheetView>
  </sheetViews>
  <sheetFormatPr defaultRowHeight="15"/>
  <cols>
    <col min="1" max="1" width="3.7109375" customWidth="1"/>
    <col min="2" max="3" width="9.140625" hidden="1" customWidth="1"/>
    <col min="4" max="4" width="12.85546875" customWidth="1"/>
    <col min="5" max="5" width="40.7109375" customWidth="1"/>
    <col min="10" max="10" width="11" customWidth="1"/>
    <col min="12" max="12" width="10.7109375" customWidth="1"/>
    <col min="17" max="17" width="11.5703125" customWidth="1"/>
    <col min="19" max="19" width="11" customWidth="1"/>
    <col min="24" max="24" width="10.85546875" customWidth="1"/>
    <col min="26" max="26" width="10.140625" customWidth="1"/>
  </cols>
  <sheetData>
    <row r="1" spans="1:28" ht="46.5" customHeight="1">
      <c r="A1" s="13"/>
      <c r="B1" s="13"/>
      <c r="C1" s="13"/>
      <c r="D1" s="165" t="s">
        <v>70</v>
      </c>
      <c r="E1" s="165"/>
      <c r="F1" s="165"/>
      <c r="G1" s="166"/>
      <c r="H1" s="166"/>
      <c r="I1" s="166"/>
      <c r="J1" s="166"/>
      <c r="K1" s="166"/>
      <c r="L1" s="167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13"/>
      <c r="AB1" s="13"/>
    </row>
    <row r="2" spans="1:28">
      <c r="D2" s="171" t="str">
        <f>IF(org=0,"Не определено",org)</f>
        <v>АО "ННПО имени М.В. Фрунзе"</v>
      </c>
      <c r="E2" s="171"/>
      <c r="F2" s="171"/>
      <c r="G2" s="172"/>
      <c r="H2" s="172"/>
      <c r="I2" s="172"/>
      <c r="J2" s="172"/>
      <c r="K2" s="172"/>
      <c r="L2" s="173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8"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8" ht="23.25" customHeight="1">
      <c r="D4" s="168" t="s">
        <v>2</v>
      </c>
      <c r="E4" s="168"/>
      <c r="F4" s="44"/>
      <c r="G4" s="169" t="str">
        <f>IF(nameApr=0,"",nameApr)</f>
        <v>Региональная служба по тарифам Нижегородской области</v>
      </c>
      <c r="H4" s="169"/>
      <c r="I4" s="169"/>
      <c r="J4" s="169"/>
      <c r="K4" s="169"/>
      <c r="L4" s="169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8">
      <c r="D5" s="168" t="s">
        <v>4</v>
      </c>
      <c r="E5" s="168"/>
      <c r="F5" s="44"/>
      <c r="G5" s="180">
        <v>44495</v>
      </c>
      <c r="H5" s="169"/>
      <c r="I5" s="169"/>
      <c r="J5" s="169"/>
      <c r="K5" s="169"/>
      <c r="L5" s="169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8">
      <c r="D6" s="168" t="s">
        <v>5</v>
      </c>
      <c r="E6" s="168"/>
      <c r="F6" s="44"/>
      <c r="G6" s="169" t="s">
        <v>93</v>
      </c>
      <c r="H6" s="169"/>
      <c r="I6" s="169"/>
      <c r="J6" s="169"/>
      <c r="K6" s="169"/>
      <c r="L6" s="169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8">
      <c r="D7" s="168" t="s">
        <v>6</v>
      </c>
      <c r="E7" s="168"/>
      <c r="F7" s="44"/>
      <c r="G7" s="169" t="str">
        <f>IF(hlApr=0,"",hlApr)</f>
        <v>www.rstno.ru</v>
      </c>
      <c r="H7" s="169"/>
      <c r="I7" s="169"/>
      <c r="J7" s="169"/>
      <c r="K7" s="169"/>
      <c r="L7" s="169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8">
      <c r="D8" s="174"/>
      <c r="E8" s="174"/>
      <c r="F8" s="4"/>
      <c r="G8" s="175"/>
      <c r="H8" s="175"/>
      <c r="I8" s="175"/>
      <c r="J8" s="175"/>
      <c r="K8" s="175"/>
      <c r="L8" s="17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8">
      <c r="D9" s="42"/>
      <c r="E9" s="42"/>
      <c r="F9" s="170"/>
      <c r="G9" s="170"/>
      <c r="H9" s="170"/>
      <c r="I9" s="170"/>
      <c r="J9" s="170"/>
      <c r="K9" s="170"/>
      <c r="L9" s="170"/>
      <c r="M9" s="170" t="s">
        <v>11</v>
      </c>
      <c r="N9" s="170"/>
      <c r="O9" s="170"/>
      <c r="P9" s="170"/>
      <c r="Q9" s="170"/>
      <c r="R9" s="170"/>
      <c r="S9" s="170"/>
      <c r="T9" s="170" t="s">
        <v>11</v>
      </c>
      <c r="U9" s="170"/>
      <c r="V9" s="170"/>
      <c r="W9" s="170"/>
      <c r="X9" s="170"/>
      <c r="Y9" s="170"/>
      <c r="Z9" s="170"/>
    </row>
    <row r="10" spans="1:28" ht="15" customHeight="1">
      <c r="D10" s="178" t="s">
        <v>33</v>
      </c>
      <c r="E10" s="156" t="s">
        <v>71</v>
      </c>
      <c r="F10" s="156" t="s">
        <v>34</v>
      </c>
      <c r="G10" s="159" t="s">
        <v>35</v>
      </c>
      <c r="H10" s="160"/>
      <c r="I10" s="160"/>
      <c r="J10" s="161" t="s">
        <v>36</v>
      </c>
      <c r="K10" s="162"/>
      <c r="L10" s="162"/>
      <c r="M10" s="156" t="s">
        <v>34</v>
      </c>
      <c r="N10" s="159" t="s">
        <v>35</v>
      </c>
      <c r="O10" s="160"/>
      <c r="P10" s="160"/>
      <c r="Q10" s="161" t="s">
        <v>36</v>
      </c>
      <c r="R10" s="162"/>
      <c r="S10" s="162"/>
      <c r="T10" s="156" t="s">
        <v>34</v>
      </c>
      <c r="U10" s="159" t="s">
        <v>35</v>
      </c>
      <c r="V10" s="160"/>
      <c r="W10" s="160"/>
      <c r="X10" s="161" t="s">
        <v>36</v>
      </c>
      <c r="Y10" s="162"/>
      <c r="Z10" s="162"/>
    </row>
    <row r="11" spans="1:28" ht="15" customHeight="1">
      <c r="D11" s="178"/>
      <c r="E11" s="157"/>
      <c r="F11" s="157"/>
      <c r="G11" s="152" t="s">
        <v>37</v>
      </c>
      <c r="H11" s="152" t="s">
        <v>38</v>
      </c>
      <c r="I11" s="152"/>
      <c r="J11" s="163"/>
      <c r="K11" s="164"/>
      <c r="L11" s="164"/>
      <c r="M11" s="157"/>
      <c r="N11" s="152" t="s">
        <v>37</v>
      </c>
      <c r="O11" s="152" t="s">
        <v>38</v>
      </c>
      <c r="P11" s="152"/>
      <c r="Q11" s="163"/>
      <c r="R11" s="164"/>
      <c r="S11" s="164"/>
      <c r="T11" s="157"/>
      <c r="U11" s="152" t="s">
        <v>37</v>
      </c>
      <c r="V11" s="152" t="s">
        <v>38</v>
      </c>
      <c r="W11" s="152"/>
      <c r="X11" s="163"/>
      <c r="Y11" s="164"/>
      <c r="Z11" s="164"/>
    </row>
    <row r="12" spans="1:28" ht="150">
      <c r="D12" s="178"/>
      <c r="E12" s="158"/>
      <c r="F12" s="158"/>
      <c r="G12" s="152"/>
      <c r="H12" s="46" t="s">
        <v>39</v>
      </c>
      <c r="I12" s="46" t="s">
        <v>40</v>
      </c>
      <c r="J12" s="47" t="s">
        <v>41</v>
      </c>
      <c r="K12" s="145" t="s">
        <v>42</v>
      </c>
      <c r="L12" s="145"/>
      <c r="M12" s="158"/>
      <c r="N12" s="152"/>
      <c r="O12" s="46" t="s">
        <v>39</v>
      </c>
      <c r="P12" s="46" t="s">
        <v>40</v>
      </c>
      <c r="Q12" s="47" t="s">
        <v>41</v>
      </c>
      <c r="R12" s="145" t="s">
        <v>42</v>
      </c>
      <c r="S12" s="145"/>
      <c r="T12" s="158"/>
      <c r="U12" s="152"/>
      <c r="V12" s="46" t="s">
        <v>39</v>
      </c>
      <c r="W12" s="46" t="s">
        <v>40</v>
      </c>
      <c r="X12" s="47" t="s">
        <v>41</v>
      </c>
      <c r="Y12" s="145" t="s">
        <v>42</v>
      </c>
      <c r="Z12" s="145"/>
    </row>
    <row r="13" spans="1:28">
      <c r="D13" s="19" t="s">
        <v>18</v>
      </c>
      <c r="E13" s="19" t="s">
        <v>19</v>
      </c>
      <c r="F13" s="48">
        <f ca="1">OFFSET(F13,0,-2)+1</f>
        <v>2</v>
      </c>
      <c r="G13" s="48">
        <f ca="1">OFFSET(G13,0,-1)+1</f>
        <v>3</v>
      </c>
      <c r="H13" s="48">
        <f ca="1">OFFSET(H13,0,-1)+1</f>
        <v>4</v>
      </c>
      <c r="I13" s="48">
        <f ca="1">OFFSET(I13,0,-1)+1</f>
        <v>5</v>
      </c>
      <c r="J13" s="48">
        <f ca="1">OFFSET(J13,0,-1)+1</f>
        <v>6</v>
      </c>
      <c r="K13" s="155">
        <f ca="1">OFFSET(K13,0,-1)+1</f>
        <v>7</v>
      </c>
      <c r="L13" s="155"/>
      <c r="M13" s="48">
        <f ca="1">OFFSET(M13,0,-2)+1</f>
        <v>8</v>
      </c>
      <c r="N13" s="48">
        <f ca="1">OFFSET(N13,0,-1)+1</f>
        <v>9</v>
      </c>
      <c r="O13" s="48">
        <f ca="1">OFFSET(O13,0,-1)+1</f>
        <v>10</v>
      </c>
      <c r="P13" s="48">
        <f ca="1">OFFSET(P13,0,-1)+1</f>
        <v>11</v>
      </c>
      <c r="Q13" s="48">
        <f ca="1">OFFSET(Q13,0,-1)+1</f>
        <v>12</v>
      </c>
      <c r="R13" s="155">
        <f ca="1">OFFSET(R13,0,-1)+1</f>
        <v>13</v>
      </c>
      <c r="S13" s="155"/>
      <c r="T13" s="48">
        <f ca="1">OFFSET(T13,0,-2)+1</f>
        <v>14</v>
      </c>
      <c r="U13" s="48">
        <f ca="1">OFFSET(U13,0,-1)+1</f>
        <v>15</v>
      </c>
      <c r="V13" s="48">
        <f ca="1">OFFSET(V13,0,-1)+1</f>
        <v>16</v>
      </c>
      <c r="W13" s="48">
        <f ca="1">OFFSET(W13,0,-1)+1</f>
        <v>17</v>
      </c>
      <c r="X13" s="48">
        <f ca="1">OFFSET(X13,0,-1)+1</f>
        <v>18</v>
      </c>
      <c r="Y13" s="155">
        <f ca="1">OFFSET(Y13,0,-1)+1</f>
        <v>19</v>
      </c>
      <c r="Z13" s="155"/>
    </row>
    <row r="14" spans="1:28">
      <c r="D14" s="49" t="s">
        <v>18</v>
      </c>
      <c r="E14" s="50" t="s">
        <v>12</v>
      </c>
      <c r="F14" s="146" t="str">
        <f>IF('[1]Перечень тарифов'!$J$22&lt;&gt;0,'[1]Перечень тарифов'!$J$22,"Не определено")</f>
        <v>одноставочный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8">
      <c r="D15" s="51" t="s">
        <v>43</v>
      </c>
      <c r="E15" s="52" t="s">
        <v>72</v>
      </c>
      <c r="F15" s="176" t="str">
        <f>'[1]Перечень тарифов'!$N$22</f>
        <v>город Нижний Новгород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8">
      <c r="D16" s="51" t="s">
        <v>44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4:26">
      <c r="D17" s="51" t="s">
        <v>45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4:26" ht="45">
      <c r="D18" s="51" t="s">
        <v>46</v>
      </c>
      <c r="E18" s="54" t="s">
        <v>47</v>
      </c>
      <c r="F18" s="148" t="s">
        <v>73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</row>
    <row r="19" spans="4:26">
      <c r="D19" s="51" t="s">
        <v>48</v>
      </c>
      <c r="E19" s="55" t="s">
        <v>49</v>
      </c>
      <c r="F19" s="153" t="s">
        <v>73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4:26">
      <c r="D20" s="56" t="e">
        <f ca="1">mergeValue(#REF!)&amp;"."&amp;mergeValue(#REF!)&amp;"."&amp;mergeValue(#REF!)&amp;"."&amp;mergeValue(#REF!)&amp;"."&amp;mergeValue(#REF!)&amp;"."&amp;mergeValue(#REF!)&amp;"."&amp;#REF!</f>
        <v>#NAME?</v>
      </c>
      <c r="E20" s="57" t="s">
        <v>73</v>
      </c>
      <c r="F20" s="150" t="s">
        <v>50</v>
      </c>
      <c r="G20" s="58">
        <v>1416.74</v>
      </c>
      <c r="H20" s="59"/>
      <c r="I20" s="60"/>
      <c r="J20" s="144" t="s">
        <v>74</v>
      </c>
      <c r="K20" s="135" t="s">
        <v>50</v>
      </c>
      <c r="L20" s="144" t="s">
        <v>75</v>
      </c>
      <c r="M20" s="150" t="s">
        <v>50</v>
      </c>
      <c r="N20" s="58">
        <v>1466.33</v>
      </c>
      <c r="O20" s="59"/>
      <c r="P20" s="60"/>
      <c r="Q20" s="144" t="s">
        <v>76</v>
      </c>
      <c r="R20" s="135" t="s">
        <v>50</v>
      </c>
      <c r="S20" s="144" t="s">
        <v>77</v>
      </c>
      <c r="T20" s="150" t="s">
        <v>50</v>
      </c>
      <c r="U20" s="58">
        <v>1510.15</v>
      </c>
      <c r="V20" s="59"/>
      <c r="W20" s="60"/>
      <c r="X20" s="144" t="s">
        <v>78</v>
      </c>
      <c r="Y20" s="135" t="s">
        <v>50</v>
      </c>
      <c r="Z20" s="144" t="s">
        <v>79</v>
      </c>
    </row>
    <row r="21" spans="4:26">
      <c r="D21" s="61"/>
      <c r="E21" s="62"/>
      <c r="F21" s="151"/>
      <c r="G21" s="63"/>
      <c r="H21" s="63"/>
      <c r="I21" s="64" t="str">
        <f>J20 &amp; "-" &amp; L20</f>
        <v>01.07.2021-30.06.2022</v>
      </c>
      <c r="J21" s="144"/>
      <c r="K21" s="135"/>
      <c r="L21" s="144"/>
      <c r="M21" s="151"/>
      <c r="N21" s="63"/>
      <c r="O21" s="63"/>
      <c r="P21" s="64" t="str">
        <f>Q20 &amp; "-" &amp; S20</f>
        <v>01.07.2022-30.06.2023</v>
      </c>
      <c r="Q21" s="144"/>
      <c r="R21" s="135"/>
      <c r="S21" s="144"/>
      <c r="T21" s="151"/>
      <c r="U21" s="63"/>
      <c r="V21" s="63"/>
      <c r="W21" s="64" t="str">
        <f>X20 &amp; "-" &amp; Z20</f>
        <v>01.07.2023-30.06.2024</v>
      </c>
      <c r="X21" s="144"/>
      <c r="Y21" s="135"/>
      <c r="Z21" s="144"/>
    </row>
    <row r="22" spans="4:26">
      <c r="D22" s="65"/>
      <c r="E22" s="66" t="s">
        <v>51</v>
      </c>
      <c r="F22" s="67"/>
      <c r="G22" s="68"/>
      <c r="H22" s="68"/>
      <c r="I22" s="68"/>
      <c r="J22" s="69"/>
      <c r="K22" s="15"/>
      <c r="L22" s="14"/>
      <c r="M22" s="67"/>
      <c r="N22" s="68"/>
      <c r="O22" s="68"/>
      <c r="P22" s="68"/>
      <c r="Q22" s="69"/>
      <c r="R22" s="15"/>
      <c r="S22" s="14"/>
      <c r="T22" s="67"/>
      <c r="U22" s="68"/>
      <c r="V22" s="68"/>
      <c r="W22" s="68"/>
      <c r="X22" s="69"/>
      <c r="Y22" s="15"/>
      <c r="Z22" s="14"/>
    </row>
    <row r="23" spans="4:26">
      <c r="D23" s="65"/>
      <c r="E23" s="70" t="s">
        <v>52</v>
      </c>
      <c r="F23" s="71"/>
      <c r="G23" s="68"/>
      <c r="H23" s="68"/>
      <c r="I23" s="68"/>
      <c r="J23" s="69"/>
      <c r="K23" s="15"/>
      <c r="L23" s="14"/>
      <c r="M23" s="71"/>
      <c r="N23" s="68"/>
      <c r="O23" s="68"/>
      <c r="P23" s="68"/>
      <c r="Q23" s="69"/>
      <c r="R23" s="15"/>
      <c r="S23" s="14"/>
      <c r="T23" s="71"/>
      <c r="U23" s="68"/>
      <c r="V23" s="68"/>
      <c r="W23" s="68"/>
      <c r="X23" s="69"/>
      <c r="Y23" s="15"/>
      <c r="Z23" s="14"/>
    </row>
    <row r="24" spans="4:26">
      <c r="D24" s="65"/>
      <c r="E24" s="67" t="s">
        <v>53</v>
      </c>
      <c r="F24" s="72"/>
      <c r="G24" s="68"/>
      <c r="H24" s="68"/>
      <c r="I24" s="68"/>
      <c r="J24" s="69"/>
      <c r="K24" s="15"/>
      <c r="L24" s="14"/>
      <c r="M24" s="72"/>
      <c r="N24" s="68"/>
      <c r="O24" s="68"/>
      <c r="P24" s="68"/>
      <c r="Q24" s="69"/>
      <c r="R24" s="15"/>
      <c r="S24" s="14"/>
      <c r="T24" s="72"/>
      <c r="U24" s="68"/>
      <c r="V24" s="68"/>
      <c r="W24" s="68"/>
      <c r="X24" s="69"/>
      <c r="Y24" s="15"/>
      <c r="Z24" s="14"/>
    </row>
    <row r="25" spans="4:26">
      <c r="D25" s="65"/>
      <c r="E25" s="73" t="s">
        <v>80</v>
      </c>
      <c r="F25" s="72"/>
      <c r="G25" s="68"/>
      <c r="H25" s="68"/>
      <c r="I25" s="68"/>
      <c r="J25" s="69"/>
      <c r="K25" s="15"/>
      <c r="L25" s="14"/>
      <c r="M25" s="72"/>
      <c r="N25" s="68"/>
      <c r="O25" s="68"/>
      <c r="P25" s="68"/>
      <c r="Q25" s="69"/>
      <c r="R25" s="15"/>
      <c r="S25" s="14"/>
      <c r="T25" s="72"/>
      <c r="U25" s="68"/>
      <c r="V25" s="68"/>
      <c r="W25" s="68"/>
      <c r="X25" s="69"/>
      <c r="Y25" s="15"/>
      <c r="Z25" s="14"/>
    </row>
  </sheetData>
  <mergeCells count="54">
    <mergeCell ref="D10:D12"/>
    <mergeCell ref="E10:E12"/>
    <mergeCell ref="F10:F12"/>
    <mergeCell ref="T9:Z9"/>
    <mergeCell ref="M10:M12"/>
    <mergeCell ref="N10:P10"/>
    <mergeCell ref="Q10:S11"/>
    <mergeCell ref="G11:G12"/>
    <mergeCell ref="H11:I11"/>
    <mergeCell ref="N11:N12"/>
    <mergeCell ref="O11:P11"/>
    <mergeCell ref="F15:Z15"/>
    <mergeCell ref="G10:I10"/>
    <mergeCell ref="J10:L11"/>
    <mergeCell ref="D1:L1"/>
    <mergeCell ref="D4:E4"/>
    <mergeCell ref="G4:L4"/>
    <mergeCell ref="F9:L9"/>
    <mergeCell ref="M9:S9"/>
    <mergeCell ref="D2:L2"/>
    <mergeCell ref="D5:E5"/>
    <mergeCell ref="G5:L5"/>
    <mergeCell ref="D6:E6"/>
    <mergeCell ref="G6:L6"/>
    <mergeCell ref="D7:E7"/>
    <mergeCell ref="G7:L7"/>
    <mergeCell ref="D8:E8"/>
    <mergeCell ref="G8:L8"/>
    <mergeCell ref="Y20:Y21"/>
    <mergeCell ref="K12:L12"/>
    <mergeCell ref="R12:S12"/>
    <mergeCell ref="Y12:Z12"/>
    <mergeCell ref="T10:T12"/>
    <mergeCell ref="U10:W10"/>
    <mergeCell ref="X10:Z11"/>
    <mergeCell ref="U11:U12"/>
    <mergeCell ref="V11:W11"/>
    <mergeCell ref="F19:Z19"/>
    <mergeCell ref="K13:L13"/>
    <mergeCell ref="Y13:Z13"/>
    <mergeCell ref="R13:S13"/>
    <mergeCell ref="F14:Z14"/>
    <mergeCell ref="F18:Z18"/>
    <mergeCell ref="F20:F21"/>
    <mergeCell ref="J20:J21"/>
    <mergeCell ref="K20:K21"/>
    <mergeCell ref="L20:L21"/>
    <mergeCell ref="M20:M21"/>
    <mergeCell ref="Q20:Q21"/>
    <mergeCell ref="R20:R21"/>
    <mergeCell ref="S20:S21"/>
    <mergeCell ref="T20:T21"/>
    <mergeCell ref="X20:X21"/>
    <mergeCell ref="Z20:Z21"/>
  </mergeCells>
  <dataValidations count="7">
    <dataValidation type="list" allowBlank="1" showInputMessage="1" errorTitle="Ошибка" error="Выберите значение из списка" prompt="Выберите значение из списка" sqref="E2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kind_of_scheme_in</formula1>
    </dataValidation>
    <dataValidation type="list" allowBlank="1" showInputMessage="1" errorTitle="Ошибка" error="Выберите значение из списка" prompt="Выберите значение из списка" sqref="F19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20 L20 Q20 S20 X20 Z20"/>
    <dataValidation type="decimal" allowBlank="1" showErrorMessage="1" errorTitle="Ошибка" error="Допускается ввод только неотрицательных чисел!" sqref="G20:I20 N20:P20 U20:W20">
      <formula1>0</formula1>
      <formula2>9.99999999999999E+23</formula2>
    </dataValidation>
    <dataValidation allowBlank="1" promptTitle="checkPeriodRange" sqref="I21 P21 W21"/>
    <dataValidation allowBlank="1" showInputMessage="1" showErrorMessage="1" prompt="Для выбора выполните двойной щелчок левой клавиши мыши по соответствующей ячейке." sqref="F20 K20 K22:K25 M20 R20 R22:R25 T20 Y20 Y22:Y2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G1" workbookViewId="0">
      <selection activeCell="A18" sqref="A18"/>
    </sheetView>
  </sheetViews>
  <sheetFormatPr defaultRowHeight="15"/>
  <cols>
    <col min="2" max="2" width="48.42578125" customWidth="1"/>
    <col min="3" max="3" width="18.28515625" customWidth="1"/>
    <col min="4" max="4" width="28.7109375" customWidth="1"/>
    <col min="5" max="6" width="18.28515625" customWidth="1"/>
  </cols>
  <sheetData>
    <row r="1" spans="1:6" ht="15" customHeight="1"/>
    <row r="2" spans="1:6" ht="31.5" customHeight="1">
      <c r="A2" s="165" t="s">
        <v>54</v>
      </c>
      <c r="B2" s="166"/>
      <c r="C2" s="166"/>
      <c r="D2" s="166"/>
      <c r="E2" s="167"/>
      <c r="F2" s="167"/>
    </row>
    <row r="3" spans="1:6">
      <c r="A3" s="171" t="str">
        <f>IF(org=0,"Не определено",org)</f>
        <v>АО "ННПО имени М.В. Фрунзе"</v>
      </c>
      <c r="B3" s="172"/>
      <c r="C3" s="172"/>
      <c r="D3" s="172"/>
      <c r="E3" s="173"/>
      <c r="F3" s="173"/>
    </row>
    <row r="4" spans="1:6">
      <c r="A4" s="42"/>
      <c r="B4" s="74"/>
      <c r="C4" s="74"/>
      <c r="D4" s="43"/>
      <c r="E4" s="43"/>
      <c r="F4" s="43"/>
    </row>
    <row r="5" spans="1:6" ht="30">
      <c r="A5" s="75" t="s">
        <v>33</v>
      </c>
      <c r="B5" s="76" t="s">
        <v>55</v>
      </c>
      <c r="C5" s="76" t="s">
        <v>15</v>
      </c>
      <c r="D5" s="76" t="s">
        <v>56</v>
      </c>
      <c r="E5" s="76" t="s">
        <v>57</v>
      </c>
      <c r="F5" s="76" t="s">
        <v>58</v>
      </c>
    </row>
    <row r="6" spans="1:6">
      <c r="A6" s="19" t="s">
        <v>18</v>
      </c>
      <c r="B6" s="19" t="s">
        <v>19</v>
      </c>
      <c r="C6" s="19" t="s">
        <v>20</v>
      </c>
      <c r="D6" s="19" t="s">
        <v>21</v>
      </c>
      <c r="E6" s="19" t="s">
        <v>22</v>
      </c>
      <c r="F6" s="19" t="s">
        <v>23</v>
      </c>
    </row>
    <row r="7" spans="1:6" ht="53.25" customHeight="1">
      <c r="A7" s="77">
        <v>1</v>
      </c>
      <c r="B7" s="78" t="s">
        <v>59</v>
      </c>
      <c r="C7" s="79" t="s">
        <v>7</v>
      </c>
      <c r="D7" s="80"/>
      <c r="E7" s="81"/>
      <c r="F7" s="82" t="s">
        <v>81</v>
      </c>
    </row>
    <row r="8" spans="1:6" ht="38.25" customHeight="1">
      <c r="A8" s="83" t="s">
        <v>43</v>
      </c>
      <c r="B8" s="84" t="s">
        <v>82</v>
      </c>
      <c r="C8" s="79" t="s">
        <v>50</v>
      </c>
      <c r="D8" s="87"/>
      <c r="E8" s="81"/>
      <c r="F8" s="88"/>
    </row>
    <row r="9" spans="1:6" ht="47.25" customHeight="1">
      <c r="A9" s="77" t="s">
        <v>44</v>
      </c>
      <c r="B9" s="90" t="s">
        <v>83</v>
      </c>
      <c r="C9" s="91"/>
      <c r="D9" s="92" t="s">
        <v>84</v>
      </c>
      <c r="E9" s="81"/>
      <c r="F9" s="88"/>
    </row>
    <row r="10" spans="1:6" ht="52.5" customHeight="1">
      <c r="A10" s="83" t="s">
        <v>85</v>
      </c>
      <c r="B10" s="84" t="s">
        <v>86</v>
      </c>
      <c r="C10" s="79" t="s">
        <v>50</v>
      </c>
      <c r="D10" s="87"/>
      <c r="E10" s="81"/>
      <c r="F10" s="88"/>
    </row>
    <row r="11" spans="1:6">
      <c r="A11" s="83" t="s">
        <v>87</v>
      </c>
      <c r="B11" s="84"/>
      <c r="C11" s="89" t="s">
        <v>50</v>
      </c>
      <c r="D11" s="85"/>
      <c r="E11" s="81"/>
      <c r="F11" s="86"/>
    </row>
    <row r="12" spans="1:6" ht="22.5" customHeight="1">
      <c r="A12" s="77" t="s">
        <v>88</v>
      </c>
      <c r="B12" s="90" t="s">
        <v>83</v>
      </c>
      <c r="C12" s="91" t="s">
        <v>50</v>
      </c>
      <c r="D12" s="92" t="s">
        <v>84</v>
      </c>
      <c r="E12" s="81"/>
      <c r="F12" s="88"/>
    </row>
    <row r="13" spans="1:6" ht="44.25" customHeight="1">
      <c r="A13" s="77">
        <v>2</v>
      </c>
      <c r="B13" s="78" t="s">
        <v>60</v>
      </c>
      <c r="C13" s="79" t="s">
        <v>50</v>
      </c>
      <c r="D13" s="92" t="s">
        <v>89</v>
      </c>
      <c r="E13" s="81"/>
      <c r="F13" s="88"/>
    </row>
    <row r="14" spans="1:6" ht="67.5" customHeight="1">
      <c r="A14" s="77">
        <v>3</v>
      </c>
      <c r="B14" s="78" t="s">
        <v>61</v>
      </c>
      <c r="C14" s="79" t="s">
        <v>50</v>
      </c>
      <c r="D14" s="92" t="s">
        <v>90</v>
      </c>
      <c r="E14" s="81"/>
      <c r="F14" s="88"/>
    </row>
    <row r="15" spans="1:6" ht="93" customHeight="1">
      <c r="A15" s="77">
        <v>4</v>
      </c>
      <c r="B15" s="78" t="s">
        <v>62</v>
      </c>
      <c r="C15" s="79" t="s">
        <v>50</v>
      </c>
      <c r="D15" s="85"/>
      <c r="E15" s="93" t="s">
        <v>91</v>
      </c>
      <c r="F15" s="88"/>
    </row>
    <row r="16" spans="1:6" ht="63.75" customHeight="1">
      <c r="A16" s="77">
        <v>5</v>
      </c>
      <c r="B16" s="78" t="s">
        <v>63</v>
      </c>
      <c r="C16" s="79" t="s">
        <v>50</v>
      </c>
      <c r="D16" s="85"/>
      <c r="E16" s="93" t="s">
        <v>92</v>
      </c>
      <c r="F16" s="88"/>
    </row>
    <row r="17" spans="1:6">
      <c r="A17" s="53"/>
      <c r="B17" s="53"/>
      <c r="C17" s="53"/>
      <c r="D17" s="53"/>
      <c r="E17" s="53"/>
      <c r="F17" s="53"/>
    </row>
    <row r="18" spans="1:6">
      <c r="A18" s="94"/>
      <c r="B18" s="95"/>
      <c r="C18" s="96"/>
      <c r="D18" s="96"/>
      <c r="E18" s="96"/>
      <c r="F18" s="96"/>
    </row>
  </sheetData>
  <mergeCells count="2">
    <mergeCell ref="A2:F2"/>
    <mergeCell ref="A3:F3"/>
  </mergeCells>
  <dataValidations count="3">
    <dataValidation allowBlank="1" showInputMessage="1" showErrorMessage="1" prompt="Для выбора выполните двойной щелчок левой клавиши мыши по соответствующей ячейке." sqref="C7 C13:C16 C8 C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7 D13:D14 D9 D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7:F7 E13:F16 F8 F10 B9 E9:F9 E12:F12 B12">
      <formula1>900</formula1>
    </dataValidation>
  </dataValidations>
  <hyperlinks>
    <hyperlink ref="D9" location="'Поставка'!$G$17" tooltip="Кликните по гиперссылке, чтобы перейти по ссылке или отредактировать её" display="https://regportal-tariff.ru/disclo/get_file?p_guid=b576fe65-4faa-4dee-9b73-fc7e9daf7002"/>
    <hyperlink ref="D12" location="'Поставка'!$G$21" tooltip="Кликните по гиперссылке, чтобы перейти по ссылке или отредактировать её" display="https://regportal-tariff.ru/disclo/get_file?p_guid=b576fe65-4faa-4dee-9b73-fc7e9daf7002"/>
    <hyperlink ref="D13" location="'Поставка'!$G$23" tooltip="Кликните по гиперссылке, чтобы перейти по ссылке или отредактировать её" display="https://regportal-tariff.ru/disclo/get_file?p_guid=d60c498c-0161-4e86-a259-49ca192dcf78"/>
    <hyperlink ref="D14" location="'Поставка'!$G$24" tooltip="Кликните по гиперссылке, чтобы перейти по ссылке или отредактировать её" display="https://regportal-tariff.ru/disclo/get_file?p_guid=65837302-c408-4ef0-a113-0ae780eba1d2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тарифов</vt:lpstr>
      <vt:lpstr>Т-ТЭ(2)</vt:lpstr>
      <vt:lpstr>Поставка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</dc:creator>
  <cp:lastModifiedBy>Михалкина АА</cp:lastModifiedBy>
  <dcterms:created xsi:type="dcterms:W3CDTF">2017-06-13T12:44:03Z</dcterms:created>
  <dcterms:modified xsi:type="dcterms:W3CDTF">2022-03-25T07:26:49Z</dcterms:modified>
</cp:coreProperties>
</file>